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45" windowHeight="670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C113" i="1"/>
  <c r="AD113" s="1"/>
  <c r="BC113"/>
  <c r="AF145"/>
  <c r="AG145"/>
  <c r="AH145"/>
  <c r="AI145"/>
  <c r="AJ145"/>
  <c r="AK145"/>
  <c r="AL145"/>
  <c r="AM145"/>
  <c r="AN145"/>
  <c r="AO145"/>
  <c r="AP145"/>
  <c r="AQ145"/>
  <c r="AR145"/>
  <c r="AS145"/>
  <c r="AT145"/>
  <c r="AU145"/>
  <c r="AV145"/>
  <c r="AW145"/>
  <c r="AX145"/>
  <c r="AY145"/>
  <c r="AZ145"/>
  <c r="BA145"/>
  <c r="BB145"/>
  <c r="AE145"/>
  <c r="AF139"/>
  <c r="AG139"/>
  <c r="AH139"/>
  <c r="AI139"/>
  <c r="AJ139"/>
  <c r="AK139"/>
  <c r="AL139"/>
  <c r="AM139"/>
  <c r="AN139"/>
  <c r="AO139"/>
  <c r="AP139"/>
  <c r="AQ139"/>
  <c r="AR139"/>
  <c r="AS139"/>
  <c r="AT139"/>
  <c r="AU139"/>
  <c r="AV139"/>
  <c r="AW139"/>
  <c r="AX139"/>
  <c r="AY139"/>
  <c r="AZ139"/>
  <c r="BA139"/>
  <c r="BB139"/>
  <c r="AE139"/>
  <c r="BC136"/>
  <c r="AC136"/>
  <c r="AD136" s="1"/>
  <c r="AY146" l="1"/>
  <c r="AU146"/>
  <c r="AS146"/>
  <c r="AO146"/>
  <c r="AK146"/>
  <c r="AZ146"/>
  <c r="AX146"/>
  <c r="AV146"/>
  <c r="AT146"/>
  <c r="AR146"/>
  <c r="AP146"/>
  <c r="AN146"/>
  <c r="AL146"/>
  <c r="AJ146"/>
  <c r="AH146"/>
  <c r="AF146"/>
  <c r="BA146"/>
  <c r="AW146"/>
  <c r="AQ146"/>
  <c r="AM146"/>
  <c r="AI146"/>
  <c r="AG146"/>
  <c r="BB146"/>
  <c r="AE146"/>
  <c r="BB307" l="1"/>
  <c r="BA307"/>
  <c r="AZ307"/>
  <c r="AY307"/>
  <c r="AX307"/>
  <c r="AW307"/>
  <c r="AV307"/>
  <c r="AU307"/>
  <c r="AT307"/>
  <c r="AS307"/>
  <c r="AR307"/>
  <c r="AQ307"/>
  <c r="AP307"/>
  <c r="AO307"/>
  <c r="AN307"/>
  <c r="AM307"/>
  <c r="AL307"/>
  <c r="AK307"/>
  <c r="AJ307"/>
  <c r="AI307"/>
  <c r="AH307"/>
  <c r="AG307"/>
  <c r="AF307"/>
  <c r="AE307"/>
  <c r="AB307"/>
  <c r="AA307"/>
  <c r="Z307"/>
  <c r="Y307"/>
  <c r="X307"/>
  <c r="W307"/>
  <c r="V307"/>
  <c r="U307"/>
  <c r="T307"/>
  <c r="S307"/>
  <c r="R307"/>
  <c r="Q307"/>
  <c r="P307"/>
  <c r="O307"/>
  <c r="N307"/>
  <c r="M307"/>
  <c r="L307"/>
  <c r="K307"/>
  <c r="J307"/>
  <c r="I307"/>
  <c r="H307"/>
  <c r="G307"/>
  <c r="BC306"/>
  <c r="AC306"/>
  <c r="BC305"/>
  <c r="AC305"/>
  <c r="AD305" s="1"/>
  <c r="BC304"/>
  <c r="AC304"/>
  <c r="AD304" s="1"/>
  <c r="BC303"/>
  <c r="AC303"/>
  <c r="BC302"/>
  <c r="AC302"/>
  <c r="AD302" s="1"/>
  <c r="BB300"/>
  <c r="BA300"/>
  <c r="AZ300"/>
  <c r="AY300"/>
  <c r="AX300"/>
  <c r="AW300"/>
  <c r="AV300"/>
  <c r="AU300"/>
  <c r="AT300"/>
  <c r="AS300"/>
  <c r="AR300"/>
  <c r="AQ300"/>
  <c r="AP300"/>
  <c r="AO300"/>
  <c r="AN300"/>
  <c r="AM300"/>
  <c r="AL300"/>
  <c r="AK300"/>
  <c r="AJ300"/>
  <c r="AI300"/>
  <c r="AH300"/>
  <c r="AG300"/>
  <c r="AF300"/>
  <c r="AE300"/>
  <c r="AB300"/>
  <c r="AA300"/>
  <c r="Z300"/>
  <c r="Y300"/>
  <c r="X300"/>
  <c r="W300"/>
  <c r="V300"/>
  <c r="U300"/>
  <c r="T300"/>
  <c r="S300"/>
  <c r="R300"/>
  <c r="Q300"/>
  <c r="P300"/>
  <c r="O300"/>
  <c r="N300"/>
  <c r="M300"/>
  <c r="L300"/>
  <c r="K300"/>
  <c r="J300"/>
  <c r="I300"/>
  <c r="H300"/>
  <c r="G300"/>
  <c r="BB299"/>
  <c r="BA299"/>
  <c r="AZ299"/>
  <c r="AY299"/>
  <c r="AX299"/>
  <c r="AW299"/>
  <c r="AV299"/>
  <c r="AU299"/>
  <c r="AT299"/>
  <c r="AS299"/>
  <c r="AR299"/>
  <c r="AQ299"/>
  <c r="AP299"/>
  <c r="AO299"/>
  <c r="AN299"/>
  <c r="AM299"/>
  <c r="AL299"/>
  <c r="AK299"/>
  <c r="AJ299"/>
  <c r="AI299"/>
  <c r="AH299"/>
  <c r="AG299"/>
  <c r="AF299"/>
  <c r="AE299"/>
  <c r="AB299"/>
  <c r="AA299"/>
  <c r="Z299"/>
  <c r="Y299"/>
  <c r="X299"/>
  <c r="W299"/>
  <c r="V299"/>
  <c r="U299"/>
  <c r="T299"/>
  <c r="S299"/>
  <c r="R299"/>
  <c r="Q299"/>
  <c r="P299"/>
  <c r="O299"/>
  <c r="N299"/>
  <c r="M299"/>
  <c r="L299"/>
  <c r="K299"/>
  <c r="J299"/>
  <c r="I299"/>
  <c r="H299"/>
  <c r="G299"/>
  <c r="BC298"/>
  <c r="AC298"/>
  <c r="AD298" s="1"/>
  <c r="BC297"/>
  <c r="AC297"/>
  <c r="AD297" s="1"/>
  <c r="BC296"/>
  <c r="AC296"/>
  <c r="AD296" s="1"/>
  <c r="BC295"/>
  <c r="AC295"/>
  <c r="AD295" s="1"/>
  <c r="BC294"/>
  <c r="AC294"/>
  <c r="AD294" s="1"/>
  <c r="BC293"/>
  <c r="AC293"/>
  <c r="BC292"/>
  <c r="AC292"/>
  <c r="BB289"/>
  <c r="BA289"/>
  <c r="AZ289"/>
  <c r="AY289"/>
  <c r="AX289"/>
  <c r="AW289"/>
  <c r="AV289"/>
  <c r="AU289"/>
  <c r="AT289"/>
  <c r="AS289"/>
  <c r="AR289"/>
  <c r="AQ289"/>
  <c r="AP289"/>
  <c r="AO289"/>
  <c r="AN289"/>
  <c r="AM289"/>
  <c r="AL289"/>
  <c r="AK289"/>
  <c r="AJ289"/>
  <c r="AI289"/>
  <c r="AH289"/>
  <c r="AG289"/>
  <c r="AF289"/>
  <c r="AE289"/>
  <c r="AB289"/>
  <c r="AA289"/>
  <c r="Z289"/>
  <c r="Y289"/>
  <c r="X289"/>
  <c r="W289"/>
  <c r="V289"/>
  <c r="U289"/>
  <c r="T289"/>
  <c r="S289"/>
  <c r="R289"/>
  <c r="Q289"/>
  <c r="P289"/>
  <c r="O289"/>
  <c r="N289"/>
  <c r="M289"/>
  <c r="L289"/>
  <c r="K289"/>
  <c r="J289"/>
  <c r="I289"/>
  <c r="H289"/>
  <c r="G289"/>
  <c r="BC288"/>
  <c r="AC288"/>
  <c r="AD288" s="1"/>
  <c r="BC287"/>
  <c r="AC287"/>
  <c r="AD287" s="1"/>
  <c r="BC286"/>
  <c r="AC286"/>
  <c r="AD286" s="1"/>
  <c r="BC285"/>
  <c r="AC285"/>
  <c r="AD285" s="1"/>
  <c r="BB284"/>
  <c r="BA284"/>
  <c r="AZ284"/>
  <c r="AY284"/>
  <c r="AX284"/>
  <c r="AW284"/>
  <c r="AV284"/>
  <c r="AU284"/>
  <c r="AT284"/>
  <c r="AS284"/>
  <c r="AR284"/>
  <c r="AQ284"/>
  <c r="AP284"/>
  <c r="AO284"/>
  <c r="AN284"/>
  <c r="AM284"/>
  <c r="AL284"/>
  <c r="AK284"/>
  <c r="AJ284"/>
  <c r="AI284"/>
  <c r="AH284"/>
  <c r="AG284"/>
  <c r="AF284"/>
  <c r="AE284"/>
  <c r="AB284"/>
  <c r="AA284"/>
  <c r="Z284"/>
  <c r="Y284"/>
  <c r="X284"/>
  <c r="W284"/>
  <c r="V284"/>
  <c r="U284"/>
  <c r="T284"/>
  <c r="S284"/>
  <c r="R284"/>
  <c r="Q284"/>
  <c r="P284"/>
  <c r="O284"/>
  <c r="N284"/>
  <c r="M284"/>
  <c r="L284"/>
  <c r="K284"/>
  <c r="J284"/>
  <c r="I284"/>
  <c r="H284"/>
  <c r="G284"/>
  <c r="BC283"/>
  <c r="AC283"/>
  <c r="AD283" s="1"/>
  <c r="BC282"/>
  <c r="AC282"/>
  <c r="AD282" s="1"/>
  <c r="BC281"/>
  <c r="AC281"/>
  <c r="AD281" s="1"/>
  <c r="BC280"/>
  <c r="AC280"/>
  <c r="AD280" s="1"/>
  <c r="BC279"/>
  <c r="AC279"/>
  <c r="AD279" s="1"/>
  <c r="BB278"/>
  <c r="BA278"/>
  <c r="AZ278"/>
  <c r="AY278"/>
  <c r="AX278"/>
  <c r="AW278"/>
  <c r="AV278"/>
  <c r="AU278"/>
  <c r="AT278"/>
  <c r="AS278"/>
  <c r="AR278"/>
  <c r="AQ278"/>
  <c r="AP278"/>
  <c r="AO278"/>
  <c r="AN278"/>
  <c r="AM278"/>
  <c r="AL278"/>
  <c r="AK278"/>
  <c r="AJ278"/>
  <c r="AI278"/>
  <c r="AH278"/>
  <c r="AG278"/>
  <c r="AF278"/>
  <c r="AE278"/>
  <c r="AB278"/>
  <c r="AA278"/>
  <c r="Z278"/>
  <c r="Y278"/>
  <c r="X278"/>
  <c r="W278"/>
  <c r="V278"/>
  <c r="U278"/>
  <c r="T278"/>
  <c r="S278"/>
  <c r="R278"/>
  <c r="Q278"/>
  <c r="P278"/>
  <c r="O278"/>
  <c r="N278"/>
  <c r="M278"/>
  <c r="L278"/>
  <c r="K278"/>
  <c r="J278"/>
  <c r="I278"/>
  <c r="H278"/>
  <c r="G278"/>
  <c r="BC277"/>
  <c r="AC277"/>
  <c r="AD277" s="1"/>
  <c r="BC276"/>
  <c r="AC276"/>
  <c r="AD276" s="1"/>
  <c r="BC275"/>
  <c r="AC275"/>
  <c r="AD275" s="1"/>
  <c r="BB274"/>
  <c r="BA274"/>
  <c r="AZ274"/>
  <c r="AY274"/>
  <c r="AX274"/>
  <c r="AW274"/>
  <c r="AV274"/>
  <c r="AU274"/>
  <c r="AT274"/>
  <c r="AS274"/>
  <c r="AR274"/>
  <c r="AQ274"/>
  <c r="AP274"/>
  <c r="AO274"/>
  <c r="AN274"/>
  <c r="AM274"/>
  <c r="AL274"/>
  <c r="AK274"/>
  <c r="AJ274"/>
  <c r="AI274"/>
  <c r="AH274"/>
  <c r="AG274"/>
  <c r="AF274"/>
  <c r="AE274"/>
  <c r="AB274"/>
  <c r="AA274"/>
  <c r="Z274"/>
  <c r="Y274"/>
  <c r="X274"/>
  <c r="W274"/>
  <c r="V274"/>
  <c r="U274"/>
  <c r="T274"/>
  <c r="S274"/>
  <c r="R274"/>
  <c r="Q274"/>
  <c r="P274"/>
  <c r="O274"/>
  <c r="N274"/>
  <c r="M274"/>
  <c r="L274"/>
  <c r="K274"/>
  <c r="J274"/>
  <c r="I274"/>
  <c r="H274"/>
  <c r="G274"/>
  <c r="BC273"/>
  <c r="AC273"/>
  <c r="AD273" s="1"/>
  <c r="BC272"/>
  <c r="AC272"/>
  <c r="AD272" s="1"/>
  <c r="BB269"/>
  <c r="BA269"/>
  <c r="AZ269"/>
  <c r="AY269"/>
  <c r="AX269"/>
  <c r="AW269"/>
  <c r="AV269"/>
  <c r="AU269"/>
  <c r="AT269"/>
  <c r="AS269"/>
  <c r="AR269"/>
  <c r="AQ269"/>
  <c r="AP269"/>
  <c r="AO269"/>
  <c r="AN269"/>
  <c r="AM269"/>
  <c r="AL269"/>
  <c r="AK269"/>
  <c r="AJ269"/>
  <c r="AI269"/>
  <c r="AH269"/>
  <c r="AG269"/>
  <c r="AF269"/>
  <c r="AE269"/>
  <c r="AB269"/>
  <c r="AA269"/>
  <c r="Z269"/>
  <c r="Y269"/>
  <c r="X269"/>
  <c r="W269"/>
  <c r="V269"/>
  <c r="U269"/>
  <c r="T269"/>
  <c r="S269"/>
  <c r="R269"/>
  <c r="Q269"/>
  <c r="P269"/>
  <c r="O269"/>
  <c r="N269"/>
  <c r="M269"/>
  <c r="L269"/>
  <c r="K269"/>
  <c r="J269"/>
  <c r="I269"/>
  <c r="H269"/>
  <c r="G269"/>
  <c r="BC268"/>
  <c r="AC268"/>
  <c r="AD268" s="1"/>
  <c r="BC267"/>
  <c r="AC267"/>
  <c r="AD267" s="1"/>
  <c r="BC266"/>
  <c r="AC266"/>
  <c r="AD266" s="1"/>
  <c r="BC265"/>
  <c r="AC265"/>
  <c r="AD265" s="1"/>
  <c r="BC264"/>
  <c r="AC264"/>
  <c r="AD264" s="1"/>
  <c r="BC263"/>
  <c r="AC263"/>
  <c r="AD263" s="1"/>
  <c r="BB262"/>
  <c r="BA262"/>
  <c r="AZ262"/>
  <c r="AY262"/>
  <c r="AX262"/>
  <c r="AW262"/>
  <c r="AV262"/>
  <c r="AU262"/>
  <c r="AT262"/>
  <c r="AS262"/>
  <c r="AR262"/>
  <c r="AQ262"/>
  <c r="AP262"/>
  <c r="AO262"/>
  <c r="AN262"/>
  <c r="AM262"/>
  <c r="AL262"/>
  <c r="AK262"/>
  <c r="AJ262"/>
  <c r="AI262"/>
  <c r="AH262"/>
  <c r="AG262"/>
  <c r="AF262"/>
  <c r="AE262"/>
  <c r="AB262"/>
  <c r="AA262"/>
  <c r="Z262"/>
  <c r="Y262"/>
  <c r="X262"/>
  <c r="W262"/>
  <c r="V262"/>
  <c r="U262"/>
  <c r="T262"/>
  <c r="S262"/>
  <c r="R262"/>
  <c r="Q262"/>
  <c r="P262"/>
  <c r="O262"/>
  <c r="N262"/>
  <c r="M262"/>
  <c r="L262"/>
  <c r="K262"/>
  <c r="J262"/>
  <c r="I262"/>
  <c r="H262"/>
  <c r="G262"/>
  <c r="BC261"/>
  <c r="AC261"/>
  <c r="AD261" s="1"/>
  <c r="BC260"/>
  <c r="AC260"/>
  <c r="AD260"/>
  <c r="BC259"/>
  <c r="AC259"/>
  <c r="AD259" s="1"/>
  <c r="BC258"/>
  <c r="AC258"/>
  <c r="AD258" s="1"/>
  <c r="BC257"/>
  <c r="AC257"/>
  <c r="BC254"/>
  <c r="AC254"/>
  <c r="AD254" s="1"/>
  <c r="BC253"/>
  <c r="AC253"/>
  <c r="AD253" s="1"/>
  <c r="BC252"/>
  <c r="AC252"/>
  <c r="AD252" s="1"/>
  <c r="BB251"/>
  <c r="BA251"/>
  <c r="AZ251"/>
  <c r="AY251"/>
  <c r="AX251"/>
  <c r="AW251"/>
  <c r="AV251"/>
  <c r="AU251"/>
  <c r="AT251"/>
  <c r="AS251"/>
  <c r="AR251"/>
  <c r="AQ251"/>
  <c r="AP251"/>
  <c r="AO251"/>
  <c r="AN251"/>
  <c r="AM251"/>
  <c r="AL251"/>
  <c r="AK251"/>
  <c r="AJ251"/>
  <c r="AI251"/>
  <c r="AH251"/>
  <c r="AG251"/>
  <c r="AF251"/>
  <c r="AE251"/>
  <c r="AB251"/>
  <c r="AA251"/>
  <c r="Z251"/>
  <c r="Y251"/>
  <c r="X251"/>
  <c r="W251"/>
  <c r="V251"/>
  <c r="U251"/>
  <c r="T251"/>
  <c r="S251"/>
  <c r="R251"/>
  <c r="Q251"/>
  <c r="P251"/>
  <c r="O251"/>
  <c r="N251"/>
  <c r="M251"/>
  <c r="L251"/>
  <c r="K251"/>
  <c r="J251"/>
  <c r="I251"/>
  <c r="H251"/>
  <c r="G251"/>
  <c r="BC250"/>
  <c r="AC250"/>
  <c r="AD250" s="1"/>
  <c r="BC249"/>
  <c r="AC249"/>
  <c r="AD249" s="1"/>
  <c r="BB248"/>
  <c r="BA248"/>
  <c r="AZ248"/>
  <c r="AY248"/>
  <c r="AX248"/>
  <c r="AW248"/>
  <c r="AV248"/>
  <c r="AU248"/>
  <c r="AT248"/>
  <c r="AS248"/>
  <c r="AR248"/>
  <c r="AQ248"/>
  <c r="AP248"/>
  <c r="AO248"/>
  <c r="AN248"/>
  <c r="AM248"/>
  <c r="AL248"/>
  <c r="AK248"/>
  <c r="AJ248"/>
  <c r="AI248"/>
  <c r="AH248"/>
  <c r="AG248"/>
  <c r="AF248"/>
  <c r="AE248"/>
  <c r="AB248"/>
  <c r="AA248"/>
  <c r="Z248"/>
  <c r="Y248"/>
  <c r="X248"/>
  <c r="W248"/>
  <c r="V248"/>
  <c r="U248"/>
  <c r="T248"/>
  <c r="S248"/>
  <c r="R248"/>
  <c r="Q248"/>
  <c r="P248"/>
  <c r="O248"/>
  <c r="N248"/>
  <c r="M248"/>
  <c r="L248"/>
  <c r="K248"/>
  <c r="J248"/>
  <c r="I248"/>
  <c r="H248"/>
  <c r="G248"/>
  <c r="BC247"/>
  <c r="AC247"/>
  <c r="AD247" s="1"/>
  <c r="BC246"/>
  <c r="AC246"/>
  <c r="AD246" s="1"/>
  <c r="BB245"/>
  <c r="BA245"/>
  <c r="AZ245"/>
  <c r="AY245"/>
  <c r="AX245"/>
  <c r="AW245"/>
  <c r="AV245"/>
  <c r="AU245"/>
  <c r="AT245"/>
  <c r="AS245"/>
  <c r="AR245"/>
  <c r="AQ245"/>
  <c r="AP245"/>
  <c r="AO245"/>
  <c r="AN245"/>
  <c r="AM245"/>
  <c r="AL245"/>
  <c r="AK245"/>
  <c r="AJ245"/>
  <c r="AI245"/>
  <c r="AH245"/>
  <c r="AG245"/>
  <c r="AF245"/>
  <c r="AE245"/>
  <c r="AB245"/>
  <c r="AA245"/>
  <c r="Z245"/>
  <c r="Y245"/>
  <c r="X245"/>
  <c r="W245"/>
  <c r="V245"/>
  <c r="U245"/>
  <c r="T245"/>
  <c r="S245"/>
  <c r="R245"/>
  <c r="Q245"/>
  <c r="P245"/>
  <c r="O245"/>
  <c r="N245"/>
  <c r="M245"/>
  <c r="L245"/>
  <c r="K245"/>
  <c r="J245"/>
  <c r="I245"/>
  <c r="H245"/>
  <c r="G245"/>
  <c r="BC244"/>
  <c r="AC244"/>
  <c r="AD244" s="1"/>
  <c r="BC243"/>
  <c r="AC243"/>
  <c r="AD243" s="1"/>
  <c r="BC242"/>
  <c r="AC242"/>
  <c r="AD242" s="1"/>
  <c r="BC241"/>
  <c r="AC241"/>
  <c r="AD241" s="1"/>
  <c r="BC239"/>
  <c r="AC239"/>
  <c r="AD239" s="1"/>
  <c r="BC238"/>
  <c r="AC238"/>
  <c r="BB237"/>
  <c r="BB240" s="1"/>
  <c r="BA237"/>
  <c r="BA240" s="1"/>
  <c r="AZ237"/>
  <c r="AZ240" s="1"/>
  <c r="AY237"/>
  <c r="AY240" s="1"/>
  <c r="AX237"/>
  <c r="AX240" s="1"/>
  <c r="AW237"/>
  <c r="AW240" s="1"/>
  <c r="AV237"/>
  <c r="AV240" s="1"/>
  <c r="AU237"/>
  <c r="AU240" s="1"/>
  <c r="AT237"/>
  <c r="AT240" s="1"/>
  <c r="AS237"/>
  <c r="AS240" s="1"/>
  <c r="AR237"/>
  <c r="AR240" s="1"/>
  <c r="AQ237"/>
  <c r="AQ240" s="1"/>
  <c r="AP237"/>
  <c r="AP240" s="1"/>
  <c r="AO237"/>
  <c r="AO240" s="1"/>
  <c r="AN237"/>
  <c r="AN240" s="1"/>
  <c r="AM237"/>
  <c r="AM240" s="1"/>
  <c r="AL237"/>
  <c r="AL240" s="1"/>
  <c r="AK237"/>
  <c r="AK240" s="1"/>
  <c r="AJ237"/>
  <c r="AJ240" s="1"/>
  <c r="AI237"/>
  <c r="AI240" s="1"/>
  <c r="AH237"/>
  <c r="AH240" s="1"/>
  <c r="AG237"/>
  <c r="AG240" s="1"/>
  <c r="AF237"/>
  <c r="AF240" s="1"/>
  <c r="AE237"/>
  <c r="AB237"/>
  <c r="AB240" s="1"/>
  <c r="AA237"/>
  <c r="AA240" s="1"/>
  <c r="Z237"/>
  <c r="Z240" s="1"/>
  <c r="Y237"/>
  <c r="Y240" s="1"/>
  <c r="X237"/>
  <c r="X240" s="1"/>
  <c r="W237"/>
  <c r="W240" s="1"/>
  <c r="V237"/>
  <c r="V240" s="1"/>
  <c r="U237"/>
  <c r="U240" s="1"/>
  <c r="T237"/>
  <c r="T240" s="1"/>
  <c r="S237"/>
  <c r="S240" s="1"/>
  <c r="R237"/>
  <c r="R240" s="1"/>
  <c r="Q237"/>
  <c r="Q240" s="1"/>
  <c r="P237"/>
  <c r="P240" s="1"/>
  <c r="O237"/>
  <c r="O240" s="1"/>
  <c r="N237"/>
  <c r="N240" s="1"/>
  <c r="M237"/>
  <c r="M240" s="1"/>
  <c r="L237"/>
  <c r="L240" s="1"/>
  <c r="K237"/>
  <c r="K240" s="1"/>
  <c r="J237"/>
  <c r="J240" s="1"/>
  <c r="I237"/>
  <c r="I240" s="1"/>
  <c r="H237"/>
  <c r="H240" s="1"/>
  <c r="G237"/>
  <c r="BC236"/>
  <c r="AC236"/>
  <c r="BC235"/>
  <c r="AC235"/>
  <c r="BC234"/>
  <c r="AC234"/>
  <c r="BC233"/>
  <c r="AC233"/>
  <c r="BC232"/>
  <c r="AC232"/>
  <c r="BC231"/>
  <c r="AC231"/>
  <c r="BB228"/>
  <c r="BA228"/>
  <c r="AZ228"/>
  <c r="AY228"/>
  <c r="AX228"/>
  <c r="AW228"/>
  <c r="AV228"/>
  <c r="AU228"/>
  <c r="AT228"/>
  <c r="AS228"/>
  <c r="AR228"/>
  <c r="AQ228"/>
  <c r="AP228"/>
  <c r="AO228"/>
  <c r="AN228"/>
  <c r="AM228"/>
  <c r="AL228"/>
  <c r="AK228"/>
  <c r="AJ228"/>
  <c r="AI228"/>
  <c r="AH228"/>
  <c r="AG228"/>
  <c r="AF228"/>
  <c r="AE228"/>
  <c r="AB228"/>
  <c r="AA228"/>
  <c r="Z228"/>
  <c r="Y228"/>
  <c r="X228"/>
  <c r="W228"/>
  <c r="V228"/>
  <c r="U228"/>
  <c r="T228"/>
  <c r="S228"/>
  <c r="R228"/>
  <c r="Q228"/>
  <c r="P228"/>
  <c r="O228"/>
  <c r="N228"/>
  <c r="M228"/>
  <c r="L228"/>
  <c r="K228"/>
  <c r="J228"/>
  <c r="I228"/>
  <c r="H228"/>
  <c r="G228"/>
  <c r="BC227"/>
  <c r="AC227"/>
  <c r="BC226"/>
  <c r="AC226"/>
  <c r="BC225"/>
  <c r="AC225"/>
  <c r="BC224"/>
  <c r="AC224"/>
  <c r="BC223"/>
  <c r="AC223"/>
  <c r="AD223" s="1"/>
  <c r="BC222"/>
  <c r="AC222"/>
  <c r="AD222" s="1"/>
  <c r="BC221"/>
  <c r="AC221"/>
  <c r="AD221" s="1"/>
  <c r="BB220"/>
  <c r="BA220"/>
  <c r="AZ220"/>
  <c r="AY220"/>
  <c r="AX220"/>
  <c r="AW220"/>
  <c r="AV220"/>
  <c r="AU220"/>
  <c r="AT220"/>
  <c r="AS220"/>
  <c r="AR220"/>
  <c r="AQ220"/>
  <c r="AP220"/>
  <c r="AO220"/>
  <c r="AN220"/>
  <c r="AM220"/>
  <c r="AL220"/>
  <c r="AK220"/>
  <c r="AJ220"/>
  <c r="AI220"/>
  <c r="AH220"/>
  <c r="AG220"/>
  <c r="AF220"/>
  <c r="AE220"/>
  <c r="AB220"/>
  <c r="AA220"/>
  <c r="Z220"/>
  <c r="Y220"/>
  <c r="X220"/>
  <c r="W220"/>
  <c r="V220"/>
  <c r="U220"/>
  <c r="T220"/>
  <c r="S220"/>
  <c r="R220"/>
  <c r="Q220"/>
  <c r="P220"/>
  <c r="O220"/>
  <c r="N220"/>
  <c r="M220"/>
  <c r="L220"/>
  <c r="K220"/>
  <c r="J220"/>
  <c r="I220"/>
  <c r="H220"/>
  <c r="G220"/>
  <c r="BC219"/>
  <c r="AC219"/>
  <c r="AD219" s="1"/>
  <c r="BC218"/>
  <c r="AC218"/>
  <c r="AD218" s="1"/>
  <c r="BC217"/>
  <c r="AC217"/>
  <c r="AD217" s="1"/>
  <c r="BC216"/>
  <c r="AC216"/>
  <c r="AD216" s="1"/>
  <c r="BC215"/>
  <c r="AC215"/>
  <c r="AD215" s="1"/>
  <c r="BC214"/>
  <c r="AC214"/>
  <c r="AD214" s="1"/>
  <c r="BB213"/>
  <c r="BA213"/>
  <c r="AZ213"/>
  <c r="AY213"/>
  <c r="AX213"/>
  <c r="AW213"/>
  <c r="AV213"/>
  <c r="AU213"/>
  <c r="AT213"/>
  <c r="AS213"/>
  <c r="AR213"/>
  <c r="AQ213"/>
  <c r="AP213"/>
  <c r="AO213"/>
  <c r="AN213"/>
  <c r="AM213"/>
  <c r="AL213"/>
  <c r="AK213"/>
  <c r="AJ213"/>
  <c r="AI213"/>
  <c r="AH213"/>
  <c r="AG213"/>
  <c r="AF213"/>
  <c r="AE213"/>
  <c r="AB213"/>
  <c r="AA213"/>
  <c r="Z213"/>
  <c r="Y213"/>
  <c r="X213"/>
  <c r="W213"/>
  <c r="V213"/>
  <c r="U213"/>
  <c r="T213"/>
  <c r="S213"/>
  <c r="R213"/>
  <c r="Q213"/>
  <c r="P213"/>
  <c r="O213"/>
  <c r="N213"/>
  <c r="M213"/>
  <c r="L213"/>
  <c r="K213"/>
  <c r="J213"/>
  <c r="I213"/>
  <c r="H213"/>
  <c r="G213"/>
  <c r="BC212"/>
  <c r="AC212"/>
  <c r="AD212" s="1"/>
  <c r="BC211"/>
  <c r="AC211"/>
  <c r="AD211" s="1"/>
  <c r="BC210"/>
  <c r="AC210"/>
  <c r="AD210" s="1"/>
  <c r="BC209"/>
  <c r="AC209"/>
  <c r="AD209" s="1"/>
  <c r="BC208"/>
  <c r="AC208"/>
  <c r="AD208" s="1"/>
  <c r="BB207"/>
  <c r="BA207"/>
  <c r="AZ207"/>
  <c r="AY207"/>
  <c r="AX207"/>
  <c r="AW207"/>
  <c r="AV207"/>
  <c r="AU207"/>
  <c r="AT207"/>
  <c r="AS207"/>
  <c r="AR207"/>
  <c r="AQ207"/>
  <c r="AP207"/>
  <c r="AO207"/>
  <c r="AN207"/>
  <c r="AM207"/>
  <c r="AL207"/>
  <c r="AK207"/>
  <c r="AJ207"/>
  <c r="AI207"/>
  <c r="AH207"/>
  <c r="AG207"/>
  <c r="AF207"/>
  <c r="AE207"/>
  <c r="BC206"/>
  <c r="BC205"/>
  <c r="BC204"/>
  <c r="BC203"/>
  <c r="BB201"/>
  <c r="BB202" s="1"/>
  <c r="BA201"/>
  <c r="BA202" s="1"/>
  <c r="AZ201"/>
  <c r="AZ202" s="1"/>
  <c r="AY201"/>
  <c r="AY202" s="1"/>
  <c r="AX201"/>
  <c r="AX202" s="1"/>
  <c r="AW201"/>
  <c r="AW202" s="1"/>
  <c r="AV201"/>
  <c r="AV202" s="1"/>
  <c r="AU201"/>
  <c r="AU202" s="1"/>
  <c r="AT201"/>
  <c r="AT202" s="1"/>
  <c r="AS201"/>
  <c r="AS202" s="1"/>
  <c r="AR201"/>
  <c r="AR202" s="1"/>
  <c r="AQ201"/>
  <c r="AQ202" s="1"/>
  <c r="AP201"/>
  <c r="AP202" s="1"/>
  <c r="AO201"/>
  <c r="AO202" s="1"/>
  <c r="AN201"/>
  <c r="AN202" s="1"/>
  <c r="AM201"/>
  <c r="AM202" s="1"/>
  <c r="AL201"/>
  <c r="AL202" s="1"/>
  <c r="AK201"/>
  <c r="AK202" s="1"/>
  <c r="AJ201"/>
  <c r="AJ202" s="1"/>
  <c r="AI201"/>
  <c r="AI202" s="1"/>
  <c r="AH201"/>
  <c r="AH202" s="1"/>
  <c r="AG201"/>
  <c r="AG202" s="1"/>
  <c r="AF201"/>
  <c r="AF202" s="1"/>
  <c r="AE201"/>
  <c r="AE202" s="1"/>
  <c r="AB201"/>
  <c r="AB202" s="1"/>
  <c r="AA201"/>
  <c r="AA202" s="1"/>
  <c r="Z201"/>
  <c r="Z202" s="1"/>
  <c r="Y201"/>
  <c r="Y202" s="1"/>
  <c r="X201"/>
  <c r="X202" s="1"/>
  <c r="W201"/>
  <c r="W202" s="1"/>
  <c r="V201"/>
  <c r="V202" s="1"/>
  <c r="U201"/>
  <c r="U202" s="1"/>
  <c r="T201"/>
  <c r="T202" s="1"/>
  <c r="S201"/>
  <c r="S202" s="1"/>
  <c r="R201"/>
  <c r="R202" s="1"/>
  <c r="Q201"/>
  <c r="Q202" s="1"/>
  <c r="P201"/>
  <c r="P202" s="1"/>
  <c r="O201"/>
  <c r="O202" s="1"/>
  <c r="N201"/>
  <c r="N202" s="1"/>
  <c r="M201"/>
  <c r="M202" s="1"/>
  <c r="L201"/>
  <c r="L202" s="1"/>
  <c r="K201"/>
  <c r="K202" s="1"/>
  <c r="J201"/>
  <c r="J202" s="1"/>
  <c r="I201"/>
  <c r="I202" s="1"/>
  <c r="H201"/>
  <c r="H202" s="1"/>
  <c r="G201"/>
  <c r="G202" s="1"/>
  <c r="BC200"/>
  <c r="BC199"/>
  <c r="BC198"/>
  <c r="BC197"/>
  <c r="BC196"/>
  <c r="BC195"/>
  <c r="BC194"/>
  <c r="BC193"/>
  <c r="BC190"/>
  <c r="BC189"/>
  <c r="BB188"/>
  <c r="BB191" s="1"/>
  <c r="BA188"/>
  <c r="BA191" s="1"/>
  <c r="AZ188"/>
  <c r="AZ191" s="1"/>
  <c r="AY188"/>
  <c r="AY191" s="1"/>
  <c r="AX188"/>
  <c r="AX191" s="1"/>
  <c r="AW188"/>
  <c r="AW191" s="1"/>
  <c r="AV188"/>
  <c r="AV191" s="1"/>
  <c r="AU188"/>
  <c r="AU191" s="1"/>
  <c r="AT188"/>
  <c r="AT191" s="1"/>
  <c r="AS188"/>
  <c r="AS191" s="1"/>
  <c r="AR188"/>
  <c r="AR191" s="1"/>
  <c r="AQ188"/>
  <c r="AQ191" s="1"/>
  <c r="AP188"/>
  <c r="AP191" s="1"/>
  <c r="AO188"/>
  <c r="AO191" s="1"/>
  <c r="AN188"/>
  <c r="AN191" s="1"/>
  <c r="AM188"/>
  <c r="AM191" s="1"/>
  <c r="AL188"/>
  <c r="AL191" s="1"/>
  <c r="AK188"/>
  <c r="AK191" s="1"/>
  <c r="AJ188"/>
  <c r="AJ191" s="1"/>
  <c r="AI188"/>
  <c r="AI191" s="1"/>
  <c r="AH188"/>
  <c r="AH191" s="1"/>
  <c r="AG188"/>
  <c r="AG191" s="1"/>
  <c r="AF188"/>
  <c r="AF191" s="1"/>
  <c r="AE188"/>
  <c r="AE191" s="1"/>
  <c r="AB188"/>
  <c r="AB191" s="1"/>
  <c r="AA188"/>
  <c r="AA191" s="1"/>
  <c r="Z188"/>
  <c r="Z191" s="1"/>
  <c r="Y188"/>
  <c r="Y191" s="1"/>
  <c r="X188"/>
  <c r="X191" s="1"/>
  <c r="W188"/>
  <c r="W191" s="1"/>
  <c r="V188"/>
  <c r="V191" s="1"/>
  <c r="U188"/>
  <c r="U191" s="1"/>
  <c r="T188"/>
  <c r="T191" s="1"/>
  <c r="S188"/>
  <c r="S191" s="1"/>
  <c r="R188"/>
  <c r="R191" s="1"/>
  <c r="Q188"/>
  <c r="Q191" s="1"/>
  <c r="P188"/>
  <c r="P191" s="1"/>
  <c r="O188"/>
  <c r="O191" s="1"/>
  <c r="N188"/>
  <c r="N191" s="1"/>
  <c r="M188"/>
  <c r="M191" s="1"/>
  <c r="L188"/>
  <c r="L191" s="1"/>
  <c r="K188"/>
  <c r="K191" s="1"/>
  <c r="J188"/>
  <c r="J191" s="1"/>
  <c r="I188"/>
  <c r="I191" s="1"/>
  <c r="H188"/>
  <c r="H191" s="1"/>
  <c r="G188"/>
  <c r="G191" s="1"/>
  <c r="BC187"/>
  <c r="BC186"/>
  <c r="BC185"/>
  <c r="BC184"/>
  <c r="BC183"/>
  <c r="BB182"/>
  <c r="BA182"/>
  <c r="AZ182"/>
  <c r="AY182"/>
  <c r="AX182"/>
  <c r="AW182"/>
  <c r="AV182"/>
  <c r="AU182"/>
  <c r="AT182"/>
  <c r="AS182"/>
  <c r="AR182"/>
  <c r="AQ182"/>
  <c r="AP182"/>
  <c r="AO182"/>
  <c r="AN182"/>
  <c r="AM182"/>
  <c r="AL182"/>
  <c r="AK182"/>
  <c r="AJ182"/>
  <c r="AI182"/>
  <c r="AH182"/>
  <c r="AG182"/>
  <c r="AF182"/>
  <c r="AE182"/>
  <c r="AB182"/>
  <c r="AA182"/>
  <c r="Z182"/>
  <c r="Y182"/>
  <c r="X182"/>
  <c r="W182"/>
  <c r="V182"/>
  <c r="U182"/>
  <c r="T182"/>
  <c r="S182"/>
  <c r="R182"/>
  <c r="Q182"/>
  <c r="P182"/>
  <c r="O182"/>
  <c r="N182"/>
  <c r="M182"/>
  <c r="L182"/>
  <c r="K182"/>
  <c r="J182"/>
  <c r="I182"/>
  <c r="H182"/>
  <c r="G182"/>
  <c r="BC181"/>
  <c r="BC180"/>
  <c r="BC179"/>
  <c r="BC178"/>
  <c r="BC177"/>
  <c r="AC177"/>
  <c r="AD177" s="1"/>
  <c r="BC176"/>
  <c r="AC176"/>
  <c r="AD176" s="1"/>
  <c r="BC175"/>
  <c r="AC175"/>
  <c r="AD175" s="1"/>
  <c r="BB173"/>
  <c r="BA173"/>
  <c r="AZ173"/>
  <c r="AY173"/>
  <c r="AX173"/>
  <c r="AW173"/>
  <c r="AV173"/>
  <c r="AU173"/>
  <c r="AT173"/>
  <c r="AS173"/>
  <c r="AR173"/>
  <c r="AQ173"/>
  <c r="AP173"/>
  <c r="AO173"/>
  <c r="AN173"/>
  <c r="AM173"/>
  <c r="AL173"/>
  <c r="AK173"/>
  <c r="AJ173"/>
  <c r="AI173"/>
  <c r="AH173"/>
  <c r="AG173"/>
  <c r="AF173"/>
  <c r="AE173"/>
  <c r="AB173"/>
  <c r="AA173"/>
  <c r="Z173"/>
  <c r="Y173"/>
  <c r="X173"/>
  <c r="W173"/>
  <c r="V173"/>
  <c r="U173"/>
  <c r="T173"/>
  <c r="S173"/>
  <c r="R173"/>
  <c r="Q173"/>
  <c r="P173"/>
  <c r="O173"/>
  <c r="N173"/>
  <c r="M173"/>
  <c r="L173"/>
  <c r="K173"/>
  <c r="J173"/>
  <c r="I173"/>
  <c r="H173"/>
  <c r="G173"/>
  <c r="BC172"/>
  <c r="AC172"/>
  <c r="AD172" s="1"/>
  <c r="BC171"/>
  <c r="AC171"/>
  <c r="AD171" s="1"/>
  <c r="BC170"/>
  <c r="AC170"/>
  <c r="AD170" s="1"/>
  <c r="BB167"/>
  <c r="BB168" s="1"/>
  <c r="BA167"/>
  <c r="BA168" s="1"/>
  <c r="AZ167"/>
  <c r="AZ168" s="1"/>
  <c r="AY167"/>
  <c r="AY168" s="1"/>
  <c r="AX167"/>
  <c r="AX168" s="1"/>
  <c r="AW167"/>
  <c r="AW168" s="1"/>
  <c r="AV167"/>
  <c r="AV168" s="1"/>
  <c r="AU167"/>
  <c r="AU168" s="1"/>
  <c r="AT167"/>
  <c r="AT168" s="1"/>
  <c r="AS167"/>
  <c r="AS168" s="1"/>
  <c r="AR167"/>
  <c r="AR168" s="1"/>
  <c r="AQ167"/>
  <c r="AQ168" s="1"/>
  <c r="AP167"/>
  <c r="AP168" s="1"/>
  <c r="AO167"/>
  <c r="AO168" s="1"/>
  <c r="AN167"/>
  <c r="AN168" s="1"/>
  <c r="AM167"/>
  <c r="AM168" s="1"/>
  <c r="AL167"/>
  <c r="AL168" s="1"/>
  <c r="AK167"/>
  <c r="AK168" s="1"/>
  <c r="AJ167"/>
  <c r="AJ168" s="1"/>
  <c r="AI167"/>
  <c r="AI168" s="1"/>
  <c r="AH167"/>
  <c r="AH168" s="1"/>
  <c r="AG167"/>
  <c r="AG168" s="1"/>
  <c r="AF167"/>
  <c r="AF168" s="1"/>
  <c r="AE167"/>
  <c r="AE168" s="1"/>
  <c r="AB167"/>
  <c r="AB168" s="1"/>
  <c r="AA167"/>
  <c r="AA168" s="1"/>
  <c r="Z167"/>
  <c r="Z168" s="1"/>
  <c r="Y167"/>
  <c r="Y168" s="1"/>
  <c r="X167"/>
  <c r="X168" s="1"/>
  <c r="W167"/>
  <c r="W168" s="1"/>
  <c r="V167"/>
  <c r="V168" s="1"/>
  <c r="U167"/>
  <c r="U168" s="1"/>
  <c r="T167"/>
  <c r="T168" s="1"/>
  <c r="S167"/>
  <c r="S168" s="1"/>
  <c r="R167"/>
  <c r="R168" s="1"/>
  <c r="Q167"/>
  <c r="Q168" s="1"/>
  <c r="P167"/>
  <c r="P168" s="1"/>
  <c r="O167"/>
  <c r="O168" s="1"/>
  <c r="N167"/>
  <c r="N168" s="1"/>
  <c r="M167"/>
  <c r="M168" s="1"/>
  <c r="L167"/>
  <c r="L168" s="1"/>
  <c r="K167"/>
  <c r="K168" s="1"/>
  <c r="J167"/>
  <c r="J168" s="1"/>
  <c r="I167"/>
  <c r="I168" s="1"/>
  <c r="H167"/>
  <c r="H168" s="1"/>
  <c r="G167"/>
  <c r="G168" s="1"/>
  <c r="BC166"/>
  <c r="AC166"/>
  <c r="AD166" s="1"/>
  <c r="BC165"/>
  <c r="AC165"/>
  <c r="AD165" s="1"/>
  <c r="BC164"/>
  <c r="AC164"/>
  <c r="AD164" s="1"/>
  <c r="BC163"/>
  <c r="AC163"/>
  <c r="AD163" s="1"/>
  <c r="BB162"/>
  <c r="BA162"/>
  <c r="AZ162"/>
  <c r="AY162"/>
  <c r="AX162"/>
  <c r="AW162"/>
  <c r="AV162"/>
  <c r="AU162"/>
  <c r="AT162"/>
  <c r="AS162"/>
  <c r="AR162"/>
  <c r="AQ162"/>
  <c r="AP162"/>
  <c r="AO162"/>
  <c r="AN162"/>
  <c r="AM162"/>
  <c r="AL162"/>
  <c r="AK162"/>
  <c r="AJ162"/>
  <c r="AI162"/>
  <c r="AH162"/>
  <c r="AG162"/>
  <c r="AF162"/>
  <c r="AB162"/>
  <c r="AA162"/>
  <c r="Z162"/>
  <c r="Y162"/>
  <c r="X162"/>
  <c r="W162"/>
  <c r="V162"/>
  <c r="U162"/>
  <c r="T162"/>
  <c r="S162"/>
  <c r="R162"/>
  <c r="Q162"/>
  <c r="P162"/>
  <c r="O162"/>
  <c r="N162"/>
  <c r="M162"/>
  <c r="L162"/>
  <c r="K162"/>
  <c r="J162"/>
  <c r="I162"/>
  <c r="H162"/>
  <c r="BB161"/>
  <c r="BA161"/>
  <c r="AZ161"/>
  <c r="AY161"/>
  <c r="AX161"/>
  <c r="AW161"/>
  <c r="AV161"/>
  <c r="AU161"/>
  <c r="AT161"/>
  <c r="AS161"/>
  <c r="AR161"/>
  <c r="AQ161"/>
  <c r="AP161"/>
  <c r="AO161"/>
  <c r="AN161"/>
  <c r="AM161"/>
  <c r="AL161"/>
  <c r="AK161"/>
  <c r="AJ161"/>
  <c r="AI161"/>
  <c r="AH161"/>
  <c r="AG161"/>
  <c r="AF161"/>
  <c r="AE161"/>
  <c r="AE162" s="1"/>
  <c r="AB161"/>
  <c r="AA161"/>
  <c r="Z161"/>
  <c r="Y161"/>
  <c r="X161"/>
  <c r="W161"/>
  <c r="V161"/>
  <c r="U161"/>
  <c r="T161"/>
  <c r="S161"/>
  <c r="R161"/>
  <c r="Q161"/>
  <c r="P161"/>
  <c r="O161"/>
  <c r="N161"/>
  <c r="M161"/>
  <c r="L161"/>
  <c r="K161"/>
  <c r="J161"/>
  <c r="I161"/>
  <c r="H161"/>
  <c r="G161"/>
  <c r="G162" s="1"/>
  <c r="BC160"/>
  <c r="AC160"/>
  <c r="AD160" s="1"/>
  <c r="BC159"/>
  <c r="AC159"/>
  <c r="AD159" s="1"/>
  <c r="BC158"/>
  <c r="AC158"/>
  <c r="AD158" s="1"/>
  <c r="BC157"/>
  <c r="AC157"/>
  <c r="BC156"/>
  <c r="AC156"/>
  <c r="AD156" s="1"/>
  <c r="BC155"/>
  <c r="AC155"/>
  <c r="AD155" s="1"/>
  <c r="BB153"/>
  <c r="BA153"/>
  <c r="AZ153"/>
  <c r="AY153"/>
  <c r="AX153"/>
  <c r="AW153"/>
  <c r="AV153"/>
  <c r="AU153"/>
  <c r="AT153"/>
  <c r="AS153"/>
  <c r="AR153"/>
  <c r="AQ153"/>
  <c r="AP153"/>
  <c r="AO153"/>
  <c r="AN153"/>
  <c r="AM153"/>
  <c r="AL153"/>
  <c r="AK153"/>
  <c r="AJ153"/>
  <c r="AI153"/>
  <c r="AH153"/>
  <c r="AG153"/>
  <c r="AF153"/>
  <c r="AE153"/>
  <c r="AB153"/>
  <c r="AA153"/>
  <c r="Z153"/>
  <c r="Y153"/>
  <c r="X153"/>
  <c r="W153"/>
  <c r="V153"/>
  <c r="U153"/>
  <c r="T153"/>
  <c r="S153"/>
  <c r="R153"/>
  <c r="Q153"/>
  <c r="P153"/>
  <c r="O153"/>
  <c r="N153"/>
  <c r="M153"/>
  <c r="L153"/>
  <c r="K153"/>
  <c r="J153"/>
  <c r="I153"/>
  <c r="H153"/>
  <c r="G153"/>
  <c r="BC152"/>
  <c r="BC151"/>
  <c r="BC150"/>
  <c r="BC149"/>
  <c r="BC148"/>
  <c r="BC147"/>
  <c r="BC144"/>
  <c r="AC144"/>
  <c r="AD144" s="1"/>
  <c r="BC142"/>
  <c r="BC141"/>
  <c r="BC140"/>
  <c r="AB139"/>
  <c r="AB146" s="1"/>
  <c r="AB154" s="1"/>
  <c r="AA139"/>
  <c r="AA146" s="1"/>
  <c r="AA154" s="1"/>
  <c r="Z139"/>
  <c r="Z146" s="1"/>
  <c r="Z154" s="1"/>
  <c r="Y139"/>
  <c r="Y146" s="1"/>
  <c r="Y154" s="1"/>
  <c r="X139"/>
  <c r="X146" s="1"/>
  <c r="X154" s="1"/>
  <c r="W139"/>
  <c r="W146" s="1"/>
  <c r="W154" s="1"/>
  <c r="V139"/>
  <c r="V146" s="1"/>
  <c r="V154" s="1"/>
  <c r="U139"/>
  <c r="U146" s="1"/>
  <c r="U154" s="1"/>
  <c r="T139"/>
  <c r="T146" s="1"/>
  <c r="T154" s="1"/>
  <c r="S139"/>
  <c r="S146" s="1"/>
  <c r="S154" s="1"/>
  <c r="R139"/>
  <c r="R144" s="1"/>
  <c r="Q139"/>
  <c r="Q146" s="1"/>
  <c r="Q154" s="1"/>
  <c r="P139"/>
  <c r="P144" s="1"/>
  <c r="O139"/>
  <c r="O144" s="1"/>
  <c r="N139"/>
  <c r="N146" s="1"/>
  <c r="N154" s="1"/>
  <c r="M139"/>
  <c r="M146" s="1"/>
  <c r="M154" s="1"/>
  <c r="L139"/>
  <c r="L146" s="1"/>
  <c r="L154" s="1"/>
  <c r="K139"/>
  <c r="K146" s="1"/>
  <c r="K154" s="1"/>
  <c r="J139"/>
  <c r="J146" s="1"/>
  <c r="J154" s="1"/>
  <c r="I139"/>
  <c r="I146" s="1"/>
  <c r="I154" s="1"/>
  <c r="H139"/>
  <c r="H146" s="1"/>
  <c r="H154" s="1"/>
  <c r="G139"/>
  <c r="G146" s="1"/>
  <c r="BC138"/>
  <c r="BC137"/>
  <c r="AC137"/>
  <c r="AD137" s="1"/>
  <c r="BC143"/>
  <c r="AC143"/>
  <c r="AD143" s="1"/>
  <c r="BC135"/>
  <c r="AC135"/>
  <c r="AD135" s="1"/>
  <c r="BC132"/>
  <c r="AC132"/>
  <c r="AD132" s="1"/>
  <c r="BC131"/>
  <c r="AC131"/>
  <c r="AD131" s="1"/>
  <c r="BB130"/>
  <c r="BA130"/>
  <c r="AZ130"/>
  <c r="AY130"/>
  <c r="AX130"/>
  <c r="AW130"/>
  <c r="AV130"/>
  <c r="AU130"/>
  <c r="AT130"/>
  <c r="AS130"/>
  <c r="AR130"/>
  <c r="AQ130"/>
  <c r="AP130"/>
  <c r="AO130"/>
  <c r="AN130"/>
  <c r="AM130"/>
  <c r="AL130"/>
  <c r="AK130"/>
  <c r="AJ130"/>
  <c r="AI130"/>
  <c r="AH130"/>
  <c r="AG130"/>
  <c r="AF130"/>
  <c r="AE130"/>
  <c r="AB130"/>
  <c r="AA130"/>
  <c r="Z130"/>
  <c r="Y130"/>
  <c r="X130"/>
  <c r="W130"/>
  <c r="V130"/>
  <c r="U130"/>
  <c r="T130"/>
  <c r="S130"/>
  <c r="R130"/>
  <c r="Q130"/>
  <c r="P130"/>
  <c r="O130"/>
  <c r="N130"/>
  <c r="M130"/>
  <c r="L130"/>
  <c r="K130"/>
  <c r="J130"/>
  <c r="I130"/>
  <c r="H130"/>
  <c r="G130"/>
  <c r="BC129"/>
  <c r="AC129"/>
  <c r="AD129" s="1"/>
  <c r="BC128"/>
  <c r="AC128"/>
  <c r="AD128" s="1"/>
  <c r="BC127"/>
  <c r="AC127"/>
  <c r="BC126"/>
  <c r="AC126"/>
  <c r="BC125"/>
  <c r="AC125"/>
  <c r="BB124"/>
  <c r="BA124"/>
  <c r="AZ124"/>
  <c r="AY124"/>
  <c r="AX124"/>
  <c r="AW124"/>
  <c r="AV124"/>
  <c r="AU124"/>
  <c r="AT124"/>
  <c r="AS124"/>
  <c r="AR124"/>
  <c r="AQ124"/>
  <c r="AP124"/>
  <c r="AO124"/>
  <c r="AN124"/>
  <c r="AM124"/>
  <c r="AL124"/>
  <c r="AK124"/>
  <c r="AJ124"/>
  <c r="AI124"/>
  <c r="AH124"/>
  <c r="AG124"/>
  <c r="AF124"/>
  <c r="AE124"/>
  <c r="AB124"/>
  <c r="AA124"/>
  <c r="Z124"/>
  <c r="Y124"/>
  <c r="X124"/>
  <c r="W124"/>
  <c r="V124"/>
  <c r="U124"/>
  <c r="T124"/>
  <c r="S124"/>
  <c r="R124"/>
  <c r="Q124"/>
  <c r="P124"/>
  <c r="O124"/>
  <c r="N124"/>
  <c r="M124"/>
  <c r="L124"/>
  <c r="K124"/>
  <c r="J124"/>
  <c r="I124"/>
  <c r="H124"/>
  <c r="G124"/>
  <c r="BC123"/>
  <c r="AC123"/>
  <c r="BC122"/>
  <c r="AC122"/>
  <c r="BC120"/>
  <c r="AC120"/>
  <c r="BC119"/>
  <c r="AC119"/>
  <c r="AD119"/>
  <c r="BC118"/>
  <c r="AC118"/>
  <c r="AD118" s="1"/>
  <c r="BB116"/>
  <c r="BA116"/>
  <c r="AZ116"/>
  <c r="AY116"/>
  <c r="AX116"/>
  <c r="AW116"/>
  <c r="AV116"/>
  <c r="AU116"/>
  <c r="AT116"/>
  <c r="AS116"/>
  <c r="AR116"/>
  <c r="AQ116"/>
  <c r="AP116"/>
  <c r="AO116"/>
  <c r="AN116"/>
  <c r="AM116"/>
  <c r="AL116"/>
  <c r="AK116"/>
  <c r="AJ116"/>
  <c r="AI116"/>
  <c r="AH116"/>
  <c r="AG116"/>
  <c r="AF116"/>
  <c r="AE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BC115"/>
  <c r="AC115"/>
  <c r="AD115" s="1"/>
  <c r="BC114"/>
  <c r="AC114"/>
  <c r="AD114" s="1"/>
  <c r="BB112"/>
  <c r="BA112"/>
  <c r="AZ112"/>
  <c r="AY112"/>
  <c r="AX112"/>
  <c r="AW112"/>
  <c r="AV112"/>
  <c r="AU112"/>
  <c r="AT112"/>
  <c r="AS112"/>
  <c r="AR112"/>
  <c r="AQ112"/>
  <c r="AP112"/>
  <c r="AO112"/>
  <c r="AN112"/>
  <c r="AM112"/>
  <c r="AL112"/>
  <c r="AK112"/>
  <c r="AJ112"/>
  <c r="AI112"/>
  <c r="AH112"/>
  <c r="AG112"/>
  <c r="AF112"/>
  <c r="AE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BC111"/>
  <c r="AC111"/>
  <c r="AD111" s="1"/>
  <c r="BC110"/>
  <c r="AC110"/>
  <c r="AD110" s="1"/>
  <c r="BC109"/>
  <c r="AC109"/>
  <c r="AD109" s="1"/>
  <c r="BC108"/>
  <c r="AC108"/>
  <c r="AD108" s="1"/>
  <c r="BC107"/>
  <c r="AC107"/>
  <c r="AD107" s="1"/>
  <c r="BB106"/>
  <c r="BA106"/>
  <c r="AZ106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I106"/>
  <c r="AH106"/>
  <c r="AG106"/>
  <c r="AF106"/>
  <c r="AE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BC105"/>
  <c r="AC105"/>
  <c r="AD105" s="1"/>
  <c r="BC104"/>
  <c r="AC104"/>
  <c r="AD104" s="1"/>
  <c r="BC103"/>
  <c r="AC103"/>
  <c r="AD103" s="1"/>
  <c r="BC102"/>
  <c r="AC102"/>
  <c r="AD102" s="1"/>
  <c r="BC101"/>
  <c r="AC101"/>
  <c r="AD101" s="1"/>
  <c r="BB98"/>
  <c r="BA98"/>
  <c r="AZ98"/>
  <c r="AY98"/>
  <c r="AX98"/>
  <c r="AW98"/>
  <c r="AV98"/>
  <c r="AU98"/>
  <c r="AT98"/>
  <c r="AS98"/>
  <c r="AR98"/>
  <c r="AQ98"/>
  <c r="AP98"/>
  <c r="AO98"/>
  <c r="AN98"/>
  <c r="AM98"/>
  <c r="AL98"/>
  <c r="AK98"/>
  <c r="AJ98"/>
  <c r="AI98"/>
  <c r="AH98"/>
  <c r="AG98"/>
  <c r="AF98"/>
  <c r="AE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BC97"/>
  <c r="AC97"/>
  <c r="AD97" s="1"/>
  <c r="BC96"/>
  <c r="AC96"/>
  <c r="AD96" s="1"/>
  <c r="BC95"/>
  <c r="AC95"/>
  <c r="AD95" s="1"/>
  <c r="BC94"/>
  <c r="AC94"/>
  <c r="AD94" s="1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I93"/>
  <c r="AH93"/>
  <c r="AG93"/>
  <c r="AF93"/>
  <c r="AE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BC92"/>
  <c r="AC92"/>
  <c r="AD92" s="1"/>
  <c r="BC91"/>
  <c r="AC91"/>
  <c r="AD91" s="1"/>
  <c r="BC90"/>
  <c r="AC90"/>
  <c r="AD90" s="1"/>
  <c r="BC89"/>
  <c r="AC89"/>
  <c r="AD89" s="1"/>
  <c r="BB88"/>
  <c r="BA88"/>
  <c r="AZ88"/>
  <c r="AY88"/>
  <c r="AX88"/>
  <c r="AW88"/>
  <c r="AV88"/>
  <c r="AU88"/>
  <c r="AT88"/>
  <c r="AS88"/>
  <c r="AR88"/>
  <c r="AQ88"/>
  <c r="AP88"/>
  <c r="AO88"/>
  <c r="AN88"/>
  <c r="AM88"/>
  <c r="AL88"/>
  <c r="AK88"/>
  <c r="AJ88"/>
  <c r="AI88"/>
  <c r="AH88"/>
  <c r="AG88"/>
  <c r="AF88"/>
  <c r="AE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BC87"/>
  <c r="AC87"/>
  <c r="AD87" s="1"/>
  <c r="BC86"/>
  <c r="AC86"/>
  <c r="AD86" s="1"/>
  <c r="BC85"/>
  <c r="AC85"/>
  <c r="AD85" s="1"/>
  <c r="BC84"/>
  <c r="AC84"/>
  <c r="AD84" s="1"/>
  <c r="BB83"/>
  <c r="BA83"/>
  <c r="AZ83"/>
  <c r="AY83"/>
  <c r="AX83"/>
  <c r="AW83"/>
  <c r="AV83"/>
  <c r="AU83"/>
  <c r="AT83"/>
  <c r="AS83"/>
  <c r="AR83"/>
  <c r="AQ83"/>
  <c r="AP83"/>
  <c r="AO83"/>
  <c r="AN83"/>
  <c r="AM83"/>
  <c r="AL83"/>
  <c r="AK83"/>
  <c r="AJ83"/>
  <c r="AI83"/>
  <c r="AH83"/>
  <c r="AG83"/>
  <c r="AF83"/>
  <c r="AE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BC82"/>
  <c r="AC82"/>
  <c r="AD82" s="1"/>
  <c r="BC81"/>
  <c r="AC81"/>
  <c r="AD81" s="1"/>
  <c r="BC80"/>
  <c r="AC80"/>
  <c r="AD80" s="1"/>
  <c r="BC79"/>
  <c r="AC79"/>
  <c r="AD79" s="1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BC77"/>
  <c r="AC77"/>
  <c r="AD77" s="1"/>
  <c r="BC76"/>
  <c r="AC76"/>
  <c r="AD76" s="1"/>
  <c r="BC75"/>
  <c r="AC75"/>
  <c r="AD75" s="1"/>
  <c r="BC74"/>
  <c r="AC74"/>
  <c r="AD74" s="1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BC72"/>
  <c r="AC72"/>
  <c r="AD72" s="1"/>
  <c r="BC71"/>
  <c r="AC71"/>
  <c r="AD71" s="1"/>
  <c r="BC70"/>
  <c r="AC70"/>
  <c r="AD70" s="1"/>
  <c r="BC69"/>
  <c r="AC69"/>
  <c r="AD69" s="1"/>
  <c r="BC68"/>
  <c r="AC68"/>
  <c r="BC67"/>
  <c r="AC67"/>
  <c r="AD67" s="1"/>
  <c r="BC66"/>
  <c r="AC66"/>
  <c r="AD66" s="1"/>
  <c r="BB64"/>
  <c r="BA64"/>
  <c r="AZ64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BC63"/>
  <c r="AC63"/>
  <c r="AD63" s="1"/>
  <c r="BC62"/>
  <c r="AC62"/>
  <c r="AD62" s="1"/>
  <c r="BC61"/>
  <c r="BC60"/>
  <c r="BC59"/>
  <c r="BC58"/>
  <c r="BC56"/>
  <c r="AC56"/>
  <c r="AD56" s="1"/>
  <c r="BC55"/>
  <c r="AC55"/>
  <c r="AD55" s="1"/>
  <c r="BC54"/>
  <c r="AC54"/>
  <c r="AD54" s="1"/>
  <c r="BB53"/>
  <c r="BB57" s="1"/>
  <c r="BA53"/>
  <c r="BA57" s="1"/>
  <c r="AZ53"/>
  <c r="AZ57" s="1"/>
  <c r="AY53"/>
  <c r="AY57" s="1"/>
  <c r="AX53"/>
  <c r="AX57" s="1"/>
  <c r="AW53"/>
  <c r="AW57" s="1"/>
  <c r="AV53"/>
  <c r="AV57" s="1"/>
  <c r="AU53"/>
  <c r="AU57" s="1"/>
  <c r="AT53"/>
  <c r="AT57" s="1"/>
  <c r="AS53"/>
  <c r="AS57" s="1"/>
  <c r="AR53"/>
  <c r="AR57" s="1"/>
  <c r="AQ53"/>
  <c r="AQ57" s="1"/>
  <c r="AP53"/>
  <c r="AP57" s="1"/>
  <c r="AO53"/>
  <c r="AO57" s="1"/>
  <c r="AN53"/>
  <c r="AN57" s="1"/>
  <c r="AM53"/>
  <c r="AM57" s="1"/>
  <c r="AL53"/>
  <c r="AL57" s="1"/>
  <c r="AK53"/>
  <c r="AK57" s="1"/>
  <c r="AJ53"/>
  <c r="AJ57" s="1"/>
  <c r="AI53"/>
  <c r="AI57" s="1"/>
  <c r="AH53"/>
  <c r="AH57" s="1"/>
  <c r="AG53"/>
  <c r="AG57" s="1"/>
  <c r="AF53"/>
  <c r="AF57" s="1"/>
  <c r="AE53"/>
  <c r="AB53"/>
  <c r="AB57" s="1"/>
  <c r="AB65" s="1"/>
  <c r="AA53"/>
  <c r="AA57" s="1"/>
  <c r="Z53"/>
  <c r="Z57" s="1"/>
  <c r="Z65" s="1"/>
  <c r="Y53"/>
  <c r="Y57" s="1"/>
  <c r="X53"/>
  <c r="X57" s="1"/>
  <c r="X65" s="1"/>
  <c r="W53"/>
  <c r="W57" s="1"/>
  <c r="V53"/>
  <c r="V57" s="1"/>
  <c r="V65" s="1"/>
  <c r="U53"/>
  <c r="U57" s="1"/>
  <c r="T53"/>
  <c r="T57" s="1"/>
  <c r="T65" s="1"/>
  <c r="S53"/>
  <c r="S57" s="1"/>
  <c r="R53"/>
  <c r="R57" s="1"/>
  <c r="R65" s="1"/>
  <c r="Q53"/>
  <c r="Q57" s="1"/>
  <c r="P53"/>
  <c r="P57" s="1"/>
  <c r="P65" s="1"/>
  <c r="O53"/>
  <c r="O57" s="1"/>
  <c r="N53"/>
  <c r="N57" s="1"/>
  <c r="N65" s="1"/>
  <c r="M53"/>
  <c r="M57" s="1"/>
  <c r="L53"/>
  <c r="L57" s="1"/>
  <c r="L65" s="1"/>
  <c r="K53"/>
  <c r="K57" s="1"/>
  <c r="J53"/>
  <c r="J57" s="1"/>
  <c r="J65" s="1"/>
  <c r="I53"/>
  <c r="I57" s="1"/>
  <c r="H53"/>
  <c r="H57" s="1"/>
  <c r="H65" s="1"/>
  <c r="G53"/>
  <c r="G57" s="1"/>
  <c r="BC52"/>
  <c r="BC51"/>
  <c r="BC50"/>
  <c r="BC49"/>
  <c r="BC48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BC44"/>
  <c r="AC44"/>
  <c r="AD44" s="1"/>
  <c r="BC43"/>
  <c r="AC43"/>
  <c r="AD43" s="1"/>
  <c r="BC42"/>
  <c r="AC42"/>
  <c r="AD42" s="1"/>
  <c r="BC41"/>
  <c r="AC41"/>
  <c r="AD41" s="1"/>
  <c r="BC40"/>
  <c r="AC40"/>
  <c r="AD40" s="1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BC38"/>
  <c r="AC38"/>
  <c r="AD38" s="1"/>
  <c r="BC37"/>
  <c r="AC37"/>
  <c r="AD37" s="1"/>
  <c r="BC36"/>
  <c r="AC36"/>
  <c r="AD36" s="1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BC34"/>
  <c r="AC34"/>
  <c r="AD34" s="1"/>
  <c r="BC33"/>
  <c r="AC33"/>
  <c r="AD33" s="1"/>
  <c r="BC32"/>
  <c r="AC32"/>
  <c r="AD32" s="1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BC29"/>
  <c r="BC28"/>
  <c r="BC27"/>
  <c r="BC26"/>
  <c r="BC25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B24"/>
  <c r="AB30" s="1"/>
  <c r="AA24"/>
  <c r="AA30" s="1"/>
  <c r="Z24"/>
  <c r="Z30" s="1"/>
  <c r="Y24"/>
  <c r="Y30" s="1"/>
  <c r="X24"/>
  <c r="X30" s="1"/>
  <c r="W24"/>
  <c r="W30" s="1"/>
  <c r="V24"/>
  <c r="V30" s="1"/>
  <c r="U24"/>
  <c r="U30" s="1"/>
  <c r="T24"/>
  <c r="T30" s="1"/>
  <c r="S24"/>
  <c r="S30" s="1"/>
  <c r="R24"/>
  <c r="R30" s="1"/>
  <c r="Q24"/>
  <c r="Q30" s="1"/>
  <c r="P24"/>
  <c r="P30" s="1"/>
  <c r="O24"/>
  <c r="O30" s="1"/>
  <c r="N24"/>
  <c r="N30" s="1"/>
  <c r="M24"/>
  <c r="M30" s="1"/>
  <c r="L24"/>
  <c r="L30" s="1"/>
  <c r="K24"/>
  <c r="K30" s="1"/>
  <c r="J24"/>
  <c r="J30" s="1"/>
  <c r="I24"/>
  <c r="I30" s="1"/>
  <c r="H24"/>
  <c r="H30" s="1"/>
  <c r="G24"/>
  <c r="G30" s="1"/>
  <c r="BC23"/>
  <c r="BC22"/>
  <c r="BC21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BC19"/>
  <c r="BC18"/>
  <c r="BC17"/>
  <c r="BC16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BC14"/>
  <c r="BC13"/>
  <c r="BC12"/>
  <c r="BC11"/>
  <c r="AC11"/>
  <c r="AD11" s="1"/>
  <c r="BC10"/>
  <c r="AC10"/>
  <c r="AD10" s="1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BC8"/>
  <c r="AC8"/>
  <c r="AD8" s="1"/>
  <c r="BC7"/>
  <c r="AC7"/>
  <c r="AD7" s="1"/>
  <c r="BC6"/>
  <c r="AC6"/>
  <c r="AD6" s="1"/>
  <c r="BC5"/>
  <c r="AC5"/>
  <c r="AD5" s="1"/>
  <c r="BC4"/>
  <c r="AC4"/>
  <c r="AD4" s="1"/>
  <c r="AG65" l="1"/>
  <c r="AI65"/>
  <c r="AK65"/>
  <c r="AM65"/>
  <c r="AO65"/>
  <c r="AQ65"/>
  <c r="AS65"/>
  <c r="AU65"/>
  <c r="AW65"/>
  <c r="AY65"/>
  <c r="BA65"/>
  <c r="BC106"/>
  <c r="BC139"/>
  <c r="BC9"/>
  <c r="G133"/>
  <c r="I133"/>
  <c r="K133"/>
  <c r="M133"/>
  <c r="O133"/>
  <c r="Q133"/>
  <c r="S133"/>
  <c r="U133"/>
  <c r="W133"/>
  <c r="AM290"/>
  <c r="AM291" s="1"/>
  <c r="BC299"/>
  <c r="AF154"/>
  <c r="AJ154"/>
  <c r="AL154"/>
  <c r="AN154"/>
  <c r="AP154"/>
  <c r="AR154"/>
  <c r="AT154"/>
  <c r="AV154"/>
  <c r="AZ154"/>
  <c r="BB154"/>
  <c r="BC162"/>
  <c r="I169"/>
  <c r="K169"/>
  <c r="M169"/>
  <c r="O169"/>
  <c r="Q169"/>
  <c r="S169"/>
  <c r="U169"/>
  <c r="W169"/>
  <c r="Y169"/>
  <c r="AA169"/>
  <c r="BC213"/>
  <c r="BC274"/>
  <c r="BC284"/>
  <c r="AE290"/>
  <c r="AE291" s="1"/>
  <c r="AU290"/>
  <c r="AU291" s="1"/>
  <c r="Y133"/>
  <c r="AA133"/>
  <c r="AE133"/>
  <c r="AG133"/>
  <c r="AI133"/>
  <c r="AK133"/>
  <c r="AM133"/>
  <c r="AO133"/>
  <c r="AQ133"/>
  <c r="AS133"/>
  <c r="AU133"/>
  <c r="AW133"/>
  <c r="AY133"/>
  <c r="BA133"/>
  <c r="H174"/>
  <c r="J174"/>
  <c r="J192" s="1"/>
  <c r="L174"/>
  <c r="N174"/>
  <c r="N192" s="1"/>
  <c r="P174"/>
  <c r="R174"/>
  <c r="R192" s="1"/>
  <c r="T174"/>
  <c r="V174"/>
  <c r="V192" s="1"/>
  <c r="X174"/>
  <c r="Z174"/>
  <c r="Z192" s="1"/>
  <c r="AB174"/>
  <c r="AF174"/>
  <c r="AF192" s="1"/>
  <c r="AH174"/>
  <c r="AJ174"/>
  <c r="AJ192" s="1"/>
  <c r="AL174"/>
  <c r="AN174"/>
  <c r="AN192" s="1"/>
  <c r="AP174"/>
  <c r="AR174"/>
  <c r="AR192" s="1"/>
  <c r="AT174"/>
  <c r="AV174"/>
  <c r="AV192" s="1"/>
  <c r="AX174"/>
  <c r="AZ174"/>
  <c r="AZ192" s="1"/>
  <c r="BB174"/>
  <c r="H31"/>
  <c r="J31"/>
  <c r="L31"/>
  <c r="N31"/>
  <c r="P31"/>
  <c r="R31"/>
  <c r="T31"/>
  <c r="V31"/>
  <c r="X31"/>
  <c r="Z31"/>
  <c r="AB31"/>
  <c r="AF31"/>
  <c r="AH31"/>
  <c r="AJ31"/>
  <c r="AL31"/>
  <c r="AN31"/>
  <c r="AP31"/>
  <c r="AR31"/>
  <c r="AT31"/>
  <c r="AV31"/>
  <c r="AX31"/>
  <c r="AZ31"/>
  <c r="BB31"/>
  <c r="H46"/>
  <c r="J46"/>
  <c r="L46"/>
  <c r="N46"/>
  <c r="P46"/>
  <c r="R46"/>
  <c r="T46"/>
  <c r="V46"/>
  <c r="X46"/>
  <c r="Z46"/>
  <c r="AB46"/>
  <c r="AF46"/>
  <c r="AH46"/>
  <c r="AJ46"/>
  <c r="AL46"/>
  <c r="AN46"/>
  <c r="AP46"/>
  <c r="AR46"/>
  <c r="AT46"/>
  <c r="AV46"/>
  <c r="AX46"/>
  <c r="AZ46"/>
  <c r="BB46"/>
  <c r="AF65"/>
  <c r="AH65"/>
  <c r="AJ65"/>
  <c r="AL65"/>
  <c r="AN65"/>
  <c r="AP65"/>
  <c r="AR65"/>
  <c r="AT65"/>
  <c r="AV65"/>
  <c r="AX65"/>
  <c r="AZ65"/>
  <c r="BB65"/>
  <c r="H99"/>
  <c r="H100" s="1"/>
  <c r="J99"/>
  <c r="L99"/>
  <c r="L100" s="1"/>
  <c r="N99"/>
  <c r="P99"/>
  <c r="P100" s="1"/>
  <c r="R99"/>
  <c r="T99"/>
  <c r="T100" s="1"/>
  <c r="V99"/>
  <c r="X99"/>
  <c r="X100" s="1"/>
  <c r="Z99"/>
  <c r="AB99"/>
  <c r="AB100" s="1"/>
  <c r="AF99"/>
  <c r="AH99"/>
  <c r="AJ99"/>
  <c r="AL99"/>
  <c r="AN99"/>
  <c r="AP99"/>
  <c r="AR99"/>
  <c r="AT99"/>
  <c r="AV99"/>
  <c r="AX99"/>
  <c r="AZ99"/>
  <c r="BB99"/>
  <c r="AG169"/>
  <c r="AI169"/>
  <c r="AK169"/>
  <c r="AM169"/>
  <c r="AO169"/>
  <c r="AQ169"/>
  <c r="AS169"/>
  <c r="AU169"/>
  <c r="AW169"/>
  <c r="AY169"/>
  <c r="BA169"/>
  <c r="BC15"/>
  <c r="BC20"/>
  <c r="I31"/>
  <c r="K31"/>
  <c r="M31"/>
  <c r="O31"/>
  <c r="Q31"/>
  <c r="S31"/>
  <c r="U31"/>
  <c r="W31"/>
  <c r="Y31"/>
  <c r="AA31"/>
  <c r="BC24"/>
  <c r="BC35"/>
  <c r="G46"/>
  <c r="I46"/>
  <c r="K46"/>
  <c r="M46"/>
  <c r="O46"/>
  <c r="Q46"/>
  <c r="S46"/>
  <c r="U46"/>
  <c r="W46"/>
  <c r="Y46"/>
  <c r="AA46"/>
  <c r="AE46"/>
  <c r="AG46"/>
  <c r="AI46"/>
  <c r="AK46"/>
  <c r="AM46"/>
  <c r="AO46"/>
  <c r="AQ46"/>
  <c r="AS46"/>
  <c r="AU46"/>
  <c r="AW46"/>
  <c r="AY46"/>
  <c r="BA46"/>
  <c r="BC53"/>
  <c r="I65"/>
  <c r="K65"/>
  <c r="M65"/>
  <c r="O65"/>
  <c r="Q65"/>
  <c r="S65"/>
  <c r="U65"/>
  <c r="W65"/>
  <c r="Y65"/>
  <c r="AA65"/>
  <c r="BC64"/>
  <c r="BC73"/>
  <c r="BC78"/>
  <c r="BC83"/>
  <c r="BC88"/>
  <c r="BC93"/>
  <c r="G99"/>
  <c r="I99"/>
  <c r="K99"/>
  <c r="K100" s="1"/>
  <c r="M99"/>
  <c r="O99"/>
  <c r="Q99"/>
  <c r="S99"/>
  <c r="S100" s="1"/>
  <c r="U99"/>
  <c r="W99"/>
  <c r="Y99"/>
  <c r="AA99"/>
  <c r="AA100" s="1"/>
  <c r="AE99"/>
  <c r="AG99"/>
  <c r="AI99"/>
  <c r="AK99"/>
  <c r="AK100" s="1"/>
  <c r="AM99"/>
  <c r="AO99"/>
  <c r="AO100" s="1"/>
  <c r="AQ99"/>
  <c r="AS99"/>
  <c r="AS100" s="1"/>
  <c r="AU99"/>
  <c r="AW99"/>
  <c r="AW100" s="1"/>
  <c r="AY99"/>
  <c r="BA99"/>
  <c r="BA100" s="1"/>
  <c r="BC112"/>
  <c r="H117"/>
  <c r="J117"/>
  <c r="L117"/>
  <c r="N117"/>
  <c r="P117"/>
  <c r="R117"/>
  <c r="T117"/>
  <c r="V117"/>
  <c r="X117"/>
  <c r="Z117"/>
  <c r="AB117"/>
  <c r="AF117"/>
  <c r="AH117"/>
  <c r="AJ117"/>
  <c r="AL117"/>
  <c r="AN117"/>
  <c r="AP117"/>
  <c r="AR117"/>
  <c r="AT117"/>
  <c r="AV117"/>
  <c r="AX117"/>
  <c r="AZ117"/>
  <c r="BB117"/>
  <c r="H229"/>
  <c r="H230" s="1"/>
  <c r="J229"/>
  <c r="J230" s="1"/>
  <c r="L229"/>
  <c r="L230" s="1"/>
  <c r="N229"/>
  <c r="N230" s="1"/>
  <c r="P229"/>
  <c r="P230" s="1"/>
  <c r="R229"/>
  <c r="R230" s="1"/>
  <c r="T229"/>
  <c r="T230" s="1"/>
  <c r="V229"/>
  <c r="V230" s="1"/>
  <c r="X229"/>
  <c r="X230" s="1"/>
  <c r="Z229"/>
  <c r="Z230" s="1"/>
  <c r="AB229"/>
  <c r="AB230" s="1"/>
  <c r="AF229"/>
  <c r="AF230" s="1"/>
  <c r="AH229"/>
  <c r="AJ229"/>
  <c r="AJ230" s="1"/>
  <c r="AL229"/>
  <c r="AN229"/>
  <c r="AN230" s="1"/>
  <c r="AP229"/>
  <c r="AR229"/>
  <c r="AR230" s="1"/>
  <c r="AT229"/>
  <c r="AV229"/>
  <c r="AV230" s="1"/>
  <c r="AX229"/>
  <c r="AZ229"/>
  <c r="AZ230" s="1"/>
  <c r="BB229"/>
  <c r="H255"/>
  <c r="H256" s="1"/>
  <c r="J255"/>
  <c r="L255"/>
  <c r="L256" s="1"/>
  <c r="N255"/>
  <c r="P255"/>
  <c r="P256" s="1"/>
  <c r="R255"/>
  <c r="T255"/>
  <c r="T256" s="1"/>
  <c r="V255"/>
  <c r="X255"/>
  <c r="X256" s="1"/>
  <c r="Z255"/>
  <c r="AB255"/>
  <c r="AB256" s="1"/>
  <c r="G290"/>
  <c r="I290"/>
  <c r="I291" s="1"/>
  <c r="K290"/>
  <c r="K291" s="1"/>
  <c r="M290"/>
  <c r="M291" s="1"/>
  <c r="O290"/>
  <c r="O291" s="1"/>
  <c r="Q290"/>
  <c r="Q291" s="1"/>
  <c r="S290"/>
  <c r="S291" s="1"/>
  <c r="U290"/>
  <c r="U291" s="1"/>
  <c r="W290"/>
  <c r="W291" s="1"/>
  <c r="Y290"/>
  <c r="Y291" s="1"/>
  <c r="AA290"/>
  <c r="AA291" s="1"/>
  <c r="AG290"/>
  <c r="AG291" s="1"/>
  <c r="AI290"/>
  <c r="AI291" s="1"/>
  <c r="AK290"/>
  <c r="AK291" s="1"/>
  <c r="AO290"/>
  <c r="AO291" s="1"/>
  <c r="AQ290"/>
  <c r="AQ291" s="1"/>
  <c r="AS290"/>
  <c r="AS291" s="1"/>
  <c r="AW290"/>
  <c r="AW291" s="1"/>
  <c r="AY290"/>
  <c r="AY291" s="1"/>
  <c r="BA290"/>
  <c r="BA291" s="1"/>
  <c r="G117"/>
  <c r="I117"/>
  <c r="I134" s="1"/>
  <c r="K117"/>
  <c r="M117"/>
  <c r="M134" s="1"/>
  <c r="O117"/>
  <c r="Q117"/>
  <c r="Q134" s="1"/>
  <c r="S117"/>
  <c r="U117"/>
  <c r="U134" s="1"/>
  <c r="W117"/>
  <c r="Y117"/>
  <c r="Y134" s="1"/>
  <c r="AA117"/>
  <c r="AE117"/>
  <c r="AE134" s="1"/>
  <c r="AG117"/>
  <c r="AI117"/>
  <c r="AI134" s="1"/>
  <c r="AK117"/>
  <c r="AM117"/>
  <c r="AO117"/>
  <c r="AQ117"/>
  <c r="AQ134" s="1"/>
  <c r="AS117"/>
  <c r="AU117"/>
  <c r="AW117"/>
  <c r="AY117"/>
  <c r="AY134" s="1"/>
  <c r="BA117"/>
  <c r="BC124"/>
  <c r="H133"/>
  <c r="J133"/>
  <c r="J134" s="1"/>
  <c r="L133"/>
  <c r="N133"/>
  <c r="N134" s="1"/>
  <c r="P133"/>
  <c r="R133"/>
  <c r="R134" s="1"/>
  <c r="T133"/>
  <c r="V133"/>
  <c r="V134" s="1"/>
  <c r="X133"/>
  <c r="Z133"/>
  <c r="Z134" s="1"/>
  <c r="AB133"/>
  <c r="AF133"/>
  <c r="AH133"/>
  <c r="AJ133"/>
  <c r="AL133"/>
  <c r="AN133"/>
  <c r="AP133"/>
  <c r="AR133"/>
  <c r="AT133"/>
  <c r="AV133"/>
  <c r="AX133"/>
  <c r="AZ133"/>
  <c r="BB133"/>
  <c r="AE154"/>
  <c r="AI154"/>
  <c r="AK154"/>
  <c r="AM154"/>
  <c r="AQ154"/>
  <c r="AS154"/>
  <c r="AU154"/>
  <c r="AY154"/>
  <c r="BA154"/>
  <c r="BC153"/>
  <c r="H169"/>
  <c r="J169"/>
  <c r="L169"/>
  <c r="N169"/>
  <c r="P169"/>
  <c r="R169"/>
  <c r="T169"/>
  <c r="V169"/>
  <c r="X169"/>
  <c r="Z169"/>
  <c r="AB169"/>
  <c r="AF169"/>
  <c r="AH169"/>
  <c r="AJ169"/>
  <c r="AL169"/>
  <c r="AN169"/>
  <c r="AP169"/>
  <c r="AR169"/>
  <c r="AT169"/>
  <c r="AV169"/>
  <c r="AX169"/>
  <c r="AZ169"/>
  <c r="BB169"/>
  <c r="G174"/>
  <c r="G192" s="1"/>
  <c r="I174"/>
  <c r="K174"/>
  <c r="M174"/>
  <c r="O174"/>
  <c r="Q174"/>
  <c r="S174"/>
  <c r="U174"/>
  <c r="W174"/>
  <c r="Y174"/>
  <c r="AA174"/>
  <c r="AE174"/>
  <c r="AG174"/>
  <c r="AG192" s="1"/>
  <c r="AI174"/>
  <c r="AK174"/>
  <c r="AK192" s="1"/>
  <c r="AM174"/>
  <c r="AO174"/>
  <c r="AO192" s="1"/>
  <c r="AQ174"/>
  <c r="AS174"/>
  <c r="AS192" s="1"/>
  <c r="AU174"/>
  <c r="AW174"/>
  <c r="AW192" s="1"/>
  <c r="AY174"/>
  <c r="BA174"/>
  <c r="BA192" s="1"/>
  <c r="BC182"/>
  <c r="BC207"/>
  <c r="BC220"/>
  <c r="G229"/>
  <c r="G230" s="1"/>
  <c r="I229"/>
  <c r="I230" s="1"/>
  <c r="K229"/>
  <c r="K230" s="1"/>
  <c r="M229"/>
  <c r="M230" s="1"/>
  <c r="O229"/>
  <c r="O230" s="1"/>
  <c r="Q229"/>
  <c r="Q230" s="1"/>
  <c r="S229"/>
  <c r="S230" s="1"/>
  <c r="U229"/>
  <c r="U230" s="1"/>
  <c r="W229"/>
  <c r="W230" s="1"/>
  <c r="Y229"/>
  <c r="Y230" s="1"/>
  <c r="AA229"/>
  <c r="AA230" s="1"/>
  <c r="AE229"/>
  <c r="AG229"/>
  <c r="AG230" s="1"/>
  <c r="AI229"/>
  <c r="AK229"/>
  <c r="AK230" s="1"/>
  <c r="AM229"/>
  <c r="AO229"/>
  <c r="AO230" s="1"/>
  <c r="AQ229"/>
  <c r="AS229"/>
  <c r="AS230" s="1"/>
  <c r="AU229"/>
  <c r="AW229"/>
  <c r="AW230" s="1"/>
  <c r="AY229"/>
  <c r="BA229"/>
  <c r="BA230" s="1"/>
  <c r="BC237"/>
  <c r="BC245"/>
  <c r="BC248"/>
  <c r="G255"/>
  <c r="I255"/>
  <c r="K255"/>
  <c r="K271" s="1"/>
  <c r="M255"/>
  <c r="O255"/>
  <c r="O271" s="1"/>
  <c r="Q255"/>
  <c r="S255"/>
  <c r="S271" s="1"/>
  <c r="U255"/>
  <c r="W255"/>
  <c r="W271" s="1"/>
  <c r="Y255"/>
  <c r="AA255"/>
  <c r="AA271" s="1"/>
  <c r="AE255"/>
  <c r="AG255"/>
  <c r="AG256" s="1"/>
  <c r="AI255"/>
  <c r="AK255"/>
  <c r="AK256" s="1"/>
  <c r="AM255"/>
  <c r="AO255"/>
  <c r="AO256" s="1"/>
  <c r="AQ255"/>
  <c r="AS255"/>
  <c r="AS256" s="1"/>
  <c r="AU255"/>
  <c r="AW255"/>
  <c r="AW256" s="1"/>
  <c r="AY255"/>
  <c r="BA255"/>
  <c r="BA256" s="1"/>
  <c r="H290"/>
  <c r="H291" s="1"/>
  <c r="J290"/>
  <c r="J291" s="1"/>
  <c r="L290"/>
  <c r="L291" s="1"/>
  <c r="N290"/>
  <c r="N291" s="1"/>
  <c r="P290"/>
  <c r="P291" s="1"/>
  <c r="R290"/>
  <c r="R291" s="1"/>
  <c r="T290"/>
  <c r="T291" s="1"/>
  <c r="V290"/>
  <c r="V291" s="1"/>
  <c r="X290"/>
  <c r="X291" s="1"/>
  <c r="Z290"/>
  <c r="Z291" s="1"/>
  <c r="AB290"/>
  <c r="AB291" s="1"/>
  <c r="AC9"/>
  <c r="AC15"/>
  <c r="AC20"/>
  <c r="AC45"/>
  <c r="G31"/>
  <c r="AC24"/>
  <c r="AD24" s="1"/>
  <c r="AC35"/>
  <c r="AD35" s="1"/>
  <c r="AC39"/>
  <c r="AD39" s="1"/>
  <c r="AD9"/>
  <c r="AD15"/>
  <c r="AD20"/>
  <c r="AD45"/>
  <c r="J47"/>
  <c r="R47"/>
  <c r="Z47"/>
  <c r="AJ47"/>
  <c r="AR47"/>
  <c r="AZ47"/>
  <c r="AC64"/>
  <c r="AD64" s="1"/>
  <c r="AC73"/>
  <c r="AD73" s="1"/>
  <c r="AC78"/>
  <c r="AD78" s="1"/>
  <c r="AC83"/>
  <c r="AD83" s="1"/>
  <c r="AC88"/>
  <c r="AD88" s="1"/>
  <c r="AC93"/>
  <c r="AD93" s="1"/>
  <c r="AC106"/>
  <c r="AC112"/>
  <c r="AC117"/>
  <c r="AC124"/>
  <c r="AD124" s="1"/>
  <c r="AC130"/>
  <c r="AD130" s="1"/>
  <c r="G154"/>
  <c r="O146"/>
  <c r="O154" s="1"/>
  <c r="AC12"/>
  <c r="AD12" s="1"/>
  <c r="AC13"/>
  <c r="AD13" s="1"/>
  <c r="AC14"/>
  <c r="AD14" s="1"/>
  <c r="AC16"/>
  <c r="AD16" s="1"/>
  <c r="AC17"/>
  <c r="AD17" s="1"/>
  <c r="AC18"/>
  <c r="AD18" s="1"/>
  <c r="AC19"/>
  <c r="AD19" s="1"/>
  <c r="AC21"/>
  <c r="AD21" s="1"/>
  <c r="AC22"/>
  <c r="AD22" s="1"/>
  <c r="AC23"/>
  <c r="AD23" s="1"/>
  <c r="AC25"/>
  <c r="AD25" s="1"/>
  <c r="AC26"/>
  <c r="AD26" s="1"/>
  <c r="AC27"/>
  <c r="AD27" s="1"/>
  <c r="AC28"/>
  <c r="AD28" s="1"/>
  <c r="AC29"/>
  <c r="AD29" s="1"/>
  <c r="AE31"/>
  <c r="AE47" s="1"/>
  <c r="AG31"/>
  <c r="AI31"/>
  <c r="AK31"/>
  <c r="AM31"/>
  <c r="AM47" s="1"/>
  <c r="AO31"/>
  <c r="AQ31"/>
  <c r="AS31"/>
  <c r="AU31"/>
  <c r="AU47" s="1"/>
  <c r="AW31"/>
  <c r="AY31"/>
  <c r="BA31"/>
  <c r="BC30"/>
  <c r="BC39"/>
  <c r="J100"/>
  <c r="N100"/>
  <c r="R100"/>
  <c r="V100"/>
  <c r="Z100"/>
  <c r="AJ100"/>
  <c r="AR100"/>
  <c r="AZ100"/>
  <c r="AD106"/>
  <c r="AD112"/>
  <c r="AD117"/>
  <c r="AD122"/>
  <c r="AD125"/>
  <c r="AD127"/>
  <c r="O134"/>
  <c r="W134"/>
  <c r="AF134"/>
  <c r="G47"/>
  <c r="P146"/>
  <c r="P154" s="1"/>
  <c r="R146"/>
  <c r="R154" s="1"/>
  <c r="AC139"/>
  <c r="AD139" s="1"/>
  <c r="AC146"/>
  <c r="AD146" s="1"/>
  <c r="M47"/>
  <c r="U47"/>
  <c r="AI47"/>
  <c r="AQ47"/>
  <c r="AY47"/>
  <c r="O100"/>
  <c r="W100"/>
  <c r="AI100"/>
  <c r="AM100"/>
  <c r="AQ100"/>
  <c r="AU100"/>
  <c r="AY100"/>
  <c r="AD120"/>
  <c r="AD123"/>
  <c r="AD126"/>
  <c r="L134"/>
  <c r="T134"/>
  <c r="AB134"/>
  <c r="AM134"/>
  <c r="AU134"/>
  <c r="AG154"/>
  <c r="AO154"/>
  <c r="AW154"/>
  <c r="G169"/>
  <c r="AE169"/>
  <c r="BC168"/>
  <c r="AE192"/>
  <c r="BC191"/>
  <c r="BC45"/>
  <c r="AC48"/>
  <c r="AD48" s="1"/>
  <c r="AC49"/>
  <c r="AD49" s="1"/>
  <c r="AC50"/>
  <c r="AD50" s="1"/>
  <c r="AC51"/>
  <c r="AD51" s="1"/>
  <c r="AC52"/>
  <c r="AD52" s="1"/>
  <c r="AE57"/>
  <c r="AC58"/>
  <c r="AD58" s="1"/>
  <c r="AC59"/>
  <c r="AD59" s="1"/>
  <c r="AC60"/>
  <c r="AD60" s="1"/>
  <c r="AC61"/>
  <c r="AD61" s="1"/>
  <c r="G65"/>
  <c r="AD68"/>
  <c r="BC130"/>
  <c r="AC138"/>
  <c r="AD138" s="1"/>
  <c r="AC140"/>
  <c r="AD140" s="1"/>
  <c r="AC141"/>
  <c r="AD141" s="1"/>
  <c r="AC142"/>
  <c r="AD142" s="1"/>
  <c r="BC145"/>
  <c r="AC147"/>
  <c r="AD147" s="1"/>
  <c r="AC148"/>
  <c r="AD148" s="1"/>
  <c r="AC149"/>
  <c r="AD149" s="1"/>
  <c r="AC150"/>
  <c r="AD150" s="1"/>
  <c r="AC151"/>
  <c r="AD151" s="1"/>
  <c r="AC152"/>
  <c r="AD152" s="1"/>
  <c r="BC174"/>
  <c r="I192"/>
  <c r="K192"/>
  <c r="M192"/>
  <c r="O192"/>
  <c r="Q192"/>
  <c r="S192"/>
  <c r="U192"/>
  <c r="W192"/>
  <c r="Y192"/>
  <c r="AA192"/>
  <c r="AI192"/>
  <c r="AM192"/>
  <c r="AQ192"/>
  <c r="AU192"/>
  <c r="AY192"/>
  <c r="AC161"/>
  <c r="AD161" s="1"/>
  <c r="AC167"/>
  <c r="AD167" s="1"/>
  <c r="AC173"/>
  <c r="AD173" s="1"/>
  <c r="AC182"/>
  <c r="AD182" s="1"/>
  <c r="BC98"/>
  <c r="BC116"/>
  <c r="AH154"/>
  <c r="AX154"/>
  <c r="AD157"/>
  <c r="H192"/>
  <c r="L192"/>
  <c r="P192"/>
  <c r="T192"/>
  <c r="X192"/>
  <c r="AB192"/>
  <c r="AH192"/>
  <c r="AL192"/>
  <c r="AP192"/>
  <c r="AT192"/>
  <c r="AX192"/>
  <c r="BB192"/>
  <c r="AC207"/>
  <c r="AC213"/>
  <c r="AC220"/>
  <c r="AC245"/>
  <c r="AD245" s="1"/>
  <c r="AC248"/>
  <c r="AC251"/>
  <c r="BC161"/>
  <c r="BC167"/>
  <c r="BC173"/>
  <c r="AC178"/>
  <c r="AD178" s="1"/>
  <c r="AC179"/>
  <c r="AD179" s="1"/>
  <c r="AC180"/>
  <c r="AD180" s="1"/>
  <c r="AC181"/>
  <c r="AD181" s="1"/>
  <c r="AC183"/>
  <c r="AD183" s="1"/>
  <c r="AC184"/>
  <c r="AD184" s="1"/>
  <c r="AC185"/>
  <c r="AD185" s="1"/>
  <c r="AC186"/>
  <c r="AD186" s="1"/>
  <c r="AC187"/>
  <c r="AD187" s="1"/>
  <c r="BC188"/>
  <c r="AC189"/>
  <c r="AD189" s="1"/>
  <c r="AC190"/>
  <c r="AD190" s="1"/>
  <c r="BC202"/>
  <c r="AD207"/>
  <c r="AD213"/>
  <c r="AD220"/>
  <c r="AD225"/>
  <c r="AD227"/>
  <c r="AH230"/>
  <c r="AL230"/>
  <c r="AP230"/>
  <c r="AT230"/>
  <c r="AX230"/>
  <c r="BB230"/>
  <c r="AD232"/>
  <c r="AD234"/>
  <c r="AD236"/>
  <c r="AD238"/>
  <c r="AD248"/>
  <c r="J256"/>
  <c r="N256"/>
  <c r="R256"/>
  <c r="V256"/>
  <c r="Z256"/>
  <c r="AC202"/>
  <c r="AE230"/>
  <c r="AD202"/>
  <c r="AD224"/>
  <c r="AD226"/>
  <c r="AI230"/>
  <c r="AM230"/>
  <c r="AQ230"/>
  <c r="AU230"/>
  <c r="AY230"/>
  <c r="AD231"/>
  <c r="AD233"/>
  <c r="AD235"/>
  <c r="I256"/>
  <c r="M256"/>
  <c r="Q256"/>
  <c r="U256"/>
  <c r="Y256"/>
  <c r="AI256"/>
  <c r="AM256"/>
  <c r="AQ256"/>
  <c r="AU256"/>
  <c r="AY256"/>
  <c r="AC284"/>
  <c r="AD284" s="1"/>
  <c r="AC193"/>
  <c r="AD193" s="1"/>
  <c r="AC194"/>
  <c r="AD194" s="1"/>
  <c r="AC195"/>
  <c r="AD195" s="1"/>
  <c r="AC196"/>
  <c r="AD196" s="1"/>
  <c r="AC197"/>
  <c r="AD197" s="1"/>
  <c r="AC198"/>
  <c r="AD198" s="1"/>
  <c r="AC199"/>
  <c r="AD199" s="1"/>
  <c r="AC200"/>
  <c r="AD200" s="1"/>
  <c r="BC201"/>
  <c r="AC203"/>
  <c r="AD203" s="1"/>
  <c r="AC204"/>
  <c r="AD204" s="1"/>
  <c r="AC205"/>
  <c r="AD205" s="1"/>
  <c r="AC206"/>
  <c r="AD206" s="1"/>
  <c r="G240"/>
  <c r="AE240"/>
  <c r="AE271" s="1"/>
  <c r="BC251"/>
  <c r="AD257"/>
  <c r="J271"/>
  <c r="N271"/>
  <c r="R271"/>
  <c r="V271"/>
  <c r="Z271"/>
  <c r="AC269"/>
  <c r="AD269" s="1"/>
  <c r="AC274"/>
  <c r="AD274" s="1"/>
  <c r="AC278"/>
  <c r="AD278" s="1"/>
  <c r="BC228"/>
  <c r="AD251"/>
  <c r="AF255"/>
  <c r="AH255"/>
  <c r="AH256" s="1"/>
  <c r="AJ255"/>
  <c r="AJ256" s="1"/>
  <c r="AL255"/>
  <c r="AL256" s="1"/>
  <c r="AN255"/>
  <c r="AN256" s="1"/>
  <c r="AP255"/>
  <c r="AP256" s="1"/>
  <c r="AR255"/>
  <c r="AR256" s="1"/>
  <c r="AT255"/>
  <c r="AT256" s="1"/>
  <c r="AV255"/>
  <c r="AV256" s="1"/>
  <c r="AX255"/>
  <c r="AX256" s="1"/>
  <c r="AZ255"/>
  <c r="AZ256" s="1"/>
  <c r="BB255"/>
  <c r="BB256" s="1"/>
  <c r="AC299"/>
  <c r="AD299" s="1"/>
  <c r="BC262"/>
  <c r="H270"/>
  <c r="L270"/>
  <c r="P270"/>
  <c r="T270"/>
  <c r="X270"/>
  <c r="AB270"/>
  <c r="AH270"/>
  <c r="AL270"/>
  <c r="AP270"/>
  <c r="AT270"/>
  <c r="AX270"/>
  <c r="BB270"/>
  <c r="AF290"/>
  <c r="AF291" s="1"/>
  <c r="AH290"/>
  <c r="AH291" s="1"/>
  <c r="AJ290"/>
  <c r="AJ291" s="1"/>
  <c r="AL290"/>
  <c r="AL291" s="1"/>
  <c r="AN290"/>
  <c r="AN291" s="1"/>
  <c r="AP290"/>
  <c r="AP291" s="1"/>
  <c r="AR290"/>
  <c r="AR291" s="1"/>
  <c r="AT290"/>
  <c r="AT291" s="1"/>
  <c r="AV290"/>
  <c r="AV291" s="1"/>
  <c r="AX290"/>
  <c r="AX291" s="1"/>
  <c r="AZ290"/>
  <c r="AZ291" s="1"/>
  <c r="BB290"/>
  <c r="BB291" s="1"/>
  <c r="G291"/>
  <c r="I271"/>
  <c r="M271"/>
  <c r="Q271"/>
  <c r="U271"/>
  <c r="Y271"/>
  <c r="AI271"/>
  <c r="AM271"/>
  <c r="AQ271"/>
  <c r="AU271"/>
  <c r="AY271"/>
  <c r="J270"/>
  <c r="N270"/>
  <c r="R270"/>
  <c r="V270"/>
  <c r="Z270"/>
  <c r="AF270"/>
  <c r="AJ270"/>
  <c r="AN270"/>
  <c r="AR270"/>
  <c r="AV270"/>
  <c r="AZ270"/>
  <c r="BC278"/>
  <c r="BC289"/>
  <c r="BC269"/>
  <c r="G270"/>
  <c r="I270"/>
  <c r="K270"/>
  <c r="M270"/>
  <c r="O270"/>
  <c r="Q270"/>
  <c r="S270"/>
  <c r="U270"/>
  <c r="W270"/>
  <c r="Y270"/>
  <c r="AA270"/>
  <c r="AE270"/>
  <c r="AG270"/>
  <c r="AI270"/>
  <c r="AK270"/>
  <c r="AM270"/>
  <c r="AO270"/>
  <c r="AQ270"/>
  <c r="AS270"/>
  <c r="AU270"/>
  <c r="AW270"/>
  <c r="AY270"/>
  <c r="BA270"/>
  <c r="AD293"/>
  <c r="AC307"/>
  <c r="AD307" s="1"/>
  <c r="BC300"/>
  <c r="AD303"/>
  <c r="AD306"/>
  <c r="BC307"/>
  <c r="AV134" l="1"/>
  <c r="AN134"/>
  <c r="AR134"/>
  <c r="AZ134"/>
  <c r="AJ134"/>
  <c r="AA47"/>
  <c r="W47"/>
  <c r="S47"/>
  <c r="O47"/>
  <c r="K47"/>
  <c r="BB100"/>
  <c r="AX100"/>
  <c r="AT100"/>
  <c r="AP100"/>
  <c r="AL100"/>
  <c r="AH100"/>
  <c r="Y47"/>
  <c r="Q47"/>
  <c r="I47"/>
  <c r="AV100"/>
  <c r="AN100"/>
  <c r="AF100"/>
  <c r="AV47"/>
  <c r="AN47"/>
  <c r="AF47"/>
  <c r="V47"/>
  <c r="N47"/>
  <c r="BC117"/>
  <c r="X134"/>
  <c r="P134"/>
  <c r="H134"/>
  <c r="Z301"/>
  <c r="N301"/>
  <c r="N308" s="1"/>
  <c r="N309" s="1"/>
  <c r="BA134"/>
  <c r="AW134"/>
  <c r="AS134"/>
  <c r="AO134"/>
  <c r="AK134"/>
  <c r="AG134"/>
  <c r="AA134"/>
  <c r="S134"/>
  <c r="K134"/>
  <c r="G134"/>
  <c r="V301"/>
  <c r="J301"/>
  <c r="AU301"/>
  <c r="AU308" s="1"/>
  <c r="AU309" s="1"/>
  <c r="AM301"/>
  <c r="AM308" s="1"/>
  <c r="AM309" s="1"/>
  <c r="AB271"/>
  <c r="AB301" s="1"/>
  <c r="X271"/>
  <c r="X301" s="1"/>
  <c r="T271"/>
  <c r="T301" s="1"/>
  <c r="P271"/>
  <c r="P301" s="1"/>
  <c r="L271"/>
  <c r="L301" s="1"/>
  <c r="H271"/>
  <c r="H301" s="1"/>
  <c r="AA256"/>
  <c r="W256"/>
  <c r="S256"/>
  <c r="O256"/>
  <c r="K256"/>
  <c r="BC46"/>
  <c r="BA47"/>
  <c r="AW47"/>
  <c r="AS47"/>
  <c r="AO47"/>
  <c r="AK47"/>
  <c r="AG47"/>
  <c r="R301"/>
  <c r="AY301"/>
  <c r="AY308" s="1"/>
  <c r="AY309" s="1"/>
  <c r="AI301"/>
  <c r="AI308" s="1"/>
  <c r="AI309" s="1"/>
  <c r="AE301"/>
  <c r="BC291"/>
  <c r="BC290"/>
  <c r="AA301"/>
  <c r="W301"/>
  <c r="W308" s="1"/>
  <c r="W309" s="1"/>
  <c r="S301"/>
  <c r="S308" s="1"/>
  <c r="S309" s="1"/>
  <c r="O301"/>
  <c r="O308" s="1"/>
  <c r="O309" s="1"/>
  <c r="K301"/>
  <c r="G271"/>
  <c r="G301" s="1"/>
  <c r="BC146"/>
  <c r="BC133"/>
  <c r="AQ301"/>
  <c r="AQ308" s="1"/>
  <c r="AQ309" s="1"/>
  <c r="Y301"/>
  <c r="U301"/>
  <c r="Q301"/>
  <c r="M301"/>
  <c r="I301"/>
  <c r="BB134"/>
  <c r="AX134"/>
  <c r="AT134"/>
  <c r="AP134"/>
  <c r="AL134"/>
  <c r="AH134"/>
  <c r="BC99"/>
  <c r="Y100"/>
  <c r="U100"/>
  <c r="Q100"/>
  <c r="M100"/>
  <c r="M308" s="1"/>
  <c r="M309" s="1"/>
  <c r="I100"/>
  <c r="BB47"/>
  <c r="AX47"/>
  <c r="AT47"/>
  <c r="AP47"/>
  <c r="AL47"/>
  <c r="AH47"/>
  <c r="AB47"/>
  <c r="AB308" s="1"/>
  <c r="AB309" s="1"/>
  <c r="X47"/>
  <c r="X308" s="1"/>
  <c r="X309" s="1"/>
  <c r="T47"/>
  <c r="T308" s="1"/>
  <c r="T309" s="1"/>
  <c r="P47"/>
  <c r="P308" s="1"/>
  <c r="P309" s="1"/>
  <c r="L47"/>
  <c r="L308" s="1"/>
  <c r="L309" s="1"/>
  <c r="H47"/>
  <c r="H308" s="1"/>
  <c r="H309" s="1"/>
  <c r="U308"/>
  <c r="U309" s="1"/>
  <c r="Z308"/>
  <c r="Z309" s="1"/>
  <c r="R308"/>
  <c r="R309" s="1"/>
  <c r="J308"/>
  <c r="J309" s="1"/>
  <c r="BA271"/>
  <c r="BA301" s="1"/>
  <c r="BA308" s="1"/>
  <c r="BA309" s="1"/>
  <c r="AW271"/>
  <c r="AW301" s="1"/>
  <c r="AW308" s="1"/>
  <c r="AW309" s="1"/>
  <c r="AS271"/>
  <c r="AS301" s="1"/>
  <c r="AS308" s="1"/>
  <c r="AS309" s="1"/>
  <c r="AO271"/>
  <c r="AO301" s="1"/>
  <c r="AK271"/>
  <c r="AK301" s="1"/>
  <c r="AK308" s="1"/>
  <c r="AK309" s="1"/>
  <c r="AG271"/>
  <c r="AG301" s="1"/>
  <c r="BC229"/>
  <c r="BC169"/>
  <c r="AG100"/>
  <c r="R145"/>
  <c r="P145"/>
  <c r="AC300"/>
  <c r="AC289"/>
  <c r="AD289" s="1"/>
  <c r="AC262"/>
  <c r="AF256"/>
  <c r="BC255"/>
  <c r="AC201"/>
  <c r="AD201" s="1"/>
  <c r="AC237"/>
  <c r="AD237" s="1"/>
  <c r="BC270"/>
  <c r="AD262"/>
  <c r="AZ271"/>
  <c r="AZ301" s="1"/>
  <c r="AV271"/>
  <c r="AV301" s="1"/>
  <c r="AR271"/>
  <c r="AR301" s="1"/>
  <c r="AN271"/>
  <c r="AN301" s="1"/>
  <c r="AN308" s="1"/>
  <c r="AN309" s="1"/>
  <c r="AJ271"/>
  <c r="AJ301" s="1"/>
  <c r="AF271"/>
  <c r="AF301" s="1"/>
  <c r="AF308" s="1"/>
  <c r="AF309" s="1"/>
  <c r="BC240"/>
  <c r="AE256"/>
  <c r="G256"/>
  <c r="AC228"/>
  <c r="AD228" s="1"/>
  <c r="BB271"/>
  <c r="BB301" s="1"/>
  <c r="AX271"/>
  <c r="AX301" s="1"/>
  <c r="AT271"/>
  <c r="AT301" s="1"/>
  <c r="AP271"/>
  <c r="AP301" s="1"/>
  <c r="AL271"/>
  <c r="AL301" s="1"/>
  <c r="AH271"/>
  <c r="AH301" s="1"/>
  <c r="AC153"/>
  <c r="AC98"/>
  <c r="AC46"/>
  <c r="AC31"/>
  <c r="AD31" s="1"/>
  <c r="AD153"/>
  <c r="AD98"/>
  <c r="AD46"/>
  <c r="BC154"/>
  <c r="O145"/>
  <c r="AC188"/>
  <c r="AC240"/>
  <c r="AD240" s="1"/>
  <c r="AC174"/>
  <c r="AD174" s="1"/>
  <c r="AC162"/>
  <c r="AD162" s="1"/>
  <c r="AC229"/>
  <c r="AD229" s="1"/>
  <c r="AC145"/>
  <c r="AD145" s="1"/>
  <c r="AC191"/>
  <c r="AD191" s="1"/>
  <c r="AC116"/>
  <c r="AE65"/>
  <c r="BC57"/>
  <c r="AC53"/>
  <c r="AD53" s="1"/>
  <c r="AC30"/>
  <c r="AC57"/>
  <c r="AC99"/>
  <c r="AD99" s="1"/>
  <c r="AD188"/>
  <c r="BC230"/>
  <c r="AD116"/>
  <c r="BC192"/>
  <c r="AD30"/>
  <c r="G100"/>
  <c r="AD57"/>
  <c r="BC31"/>
  <c r="AV308" l="1"/>
  <c r="AV309" s="1"/>
  <c r="V308"/>
  <c r="V309" s="1"/>
  <c r="AR308"/>
  <c r="AR309" s="1"/>
  <c r="AZ308"/>
  <c r="AZ309" s="1"/>
  <c r="AT308"/>
  <c r="AT309" s="1"/>
  <c r="BB308"/>
  <c r="BB309" s="1"/>
  <c r="AO308"/>
  <c r="AO309" s="1"/>
  <c r="AL308"/>
  <c r="AL309" s="1"/>
  <c r="BC134"/>
  <c r="AJ308"/>
  <c r="AJ309" s="1"/>
  <c r="BC256"/>
  <c r="K308"/>
  <c r="K309" s="1"/>
  <c r="AA308"/>
  <c r="AA309" s="1"/>
  <c r="BC47"/>
  <c r="I308"/>
  <c r="I309" s="1"/>
  <c r="Q308"/>
  <c r="Q309" s="1"/>
  <c r="Y308"/>
  <c r="Y309" s="1"/>
  <c r="AH308"/>
  <c r="AH309" s="1"/>
  <c r="AP308"/>
  <c r="AP309" s="1"/>
  <c r="AX308"/>
  <c r="AX309" s="1"/>
  <c r="AG308"/>
  <c r="AG309" s="1"/>
  <c r="BC65"/>
  <c r="AE100"/>
  <c r="AC100"/>
  <c r="AC47"/>
  <c r="AC133"/>
  <c r="AC168"/>
  <c r="AD292"/>
  <c r="AC271"/>
  <c r="AD271" s="1"/>
  <c r="AC270"/>
  <c r="AC255"/>
  <c r="AD255" s="1"/>
  <c r="AD100"/>
  <c r="AD47"/>
  <c r="AD133"/>
  <c r="AD168"/>
  <c r="BC271"/>
  <c r="BC301"/>
  <c r="AD270"/>
  <c r="AC154"/>
  <c r="AD154" s="1"/>
  <c r="G308"/>
  <c r="AC65"/>
  <c r="AD65" s="1"/>
  <c r="AC230"/>
  <c r="AD230" s="1"/>
  <c r="AC134"/>
  <c r="AD134" s="1"/>
  <c r="AC169"/>
  <c r="AD169" s="1"/>
  <c r="AC291"/>
  <c r="AD291" s="1"/>
  <c r="AC290"/>
  <c r="AD290" s="1"/>
  <c r="AC256"/>
  <c r="AD256" s="1"/>
  <c r="AC192" l="1"/>
  <c r="AD192" s="1"/>
  <c r="AD300"/>
  <c r="BC100"/>
  <c r="AE308"/>
  <c r="G309"/>
  <c r="AC301" l="1"/>
  <c r="AD301" s="1"/>
  <c r="AE309"/>
  <c r="BC308"/>
  <c r="AC308" l="1"/>
  <c r="AD308" s="1"/>
  <c r="BC309"/>
  <c r="AC309" l="1"/>
  <c r="AD309" s="1"/>
</calcChain>
</file>

<file path=xl/sharedStrings.xml><?xml version="1.0" encoding="utf-8"?>
<sst xmlns="http://schemas.openxmlformats.org/spreadsheetml/2006/main" count="1628" uniqueCount="542">
  <si>
    <t>Apr 1st Week sec.</t>
  </si>
  <si>
    <t>Diffrance</t>
  </si>
  <si>
    <t>Oct 3rd week Sec.</t>
  </si>
  <si>
    <t>Nov Month Sec.</t>
  </si>
  <si>
    <t>Employee Name</t>
  </si>
  <si>
    <t>Desi</t>
  </si>
  <si>
    <t>HQ.</t>
  </si>
  <si>
    <t>State</t>
  </si>
  <si>
    <t>ALL9</t>
  </si>
  <si>
    <t>All 9 D</t>
  </si>
  <si>
    <t>SECURE O</t>
  </si>
  <si>
    <t>Nitrostar SR</t>
  </si>
  <si>
    <t>XFERTMF</t>
  </si>
  <si>
    <t>XFERTF</t>
  </si>
  <si>
    <t>Irentia S Inj</t>
  </si>
  <si>
    <t>Alivher</t>
  </si>
  <si>
    <t>Isopreg Inj</t>
  </si>
  <si>
    <t>Isopreg 40 SR</t>
  </si>
  <si>
    <t>Argenta</t>
  </si>
  <si>
    <t>irentia 100</t>
  </si>
  <si>
    <t>Adova</t>
  </si>
  <si>
    <t>i-FAG</t>
  </si>
  <si>
    <t>Ovacet</t>
  </si>
  <si>
    <t>Fineova</t>
  </si>
  <si>
    <t>AlivherES</t>
  </si>
  <si>
    <t>Thyrogain</t>
  </si>
  <si>
    <t>Ovacet Forte</t>
  </si>
  <si>
    <t>straieout</t>
  </si>
  <si>
    <t>I Fag Syrup</t>
  </si>
  <si>
    <t>All9 NVP</t>
  </si>
  <si>
    <t>Alivher ES 2MG</t>
  </si>
  <si>
    <t>SEACURE O</t>
  </si>
  <si>
    <t>I Fag Inj</t>
  </si>
  <si>
    <t>Seacure Gel</t>
  </si>
  <si>
    <t>Fibristal</t>
  </si>
  <si>
    <t>Kishore Dattatraya Patil</t>
  </si>
  <si>
    <t>done</t>
  </si>
  <si>
    <t>Business Executive</t>
  </si>
  <si>
    <t>y</t>
  </si>
  <si>
    <t>Pune</t>
  </si>
  <si>
    <t>Maharashtra</t>
  </si>
  <si>
    <t>Rajendra Vishnu Ghadage</t>
  </si>
  <si>
    <t xml:space="preserve">Business Head </t>
  </si>
  <si>
    <t>Nitin Anil Rajput</t>
  </si>
  <si>
    <t>Bhagyeshwar Rodage</t>
  </si>
  <si>
    <t>Kiran Gurjelwar</t>
  </si>
  <si>
    <t>Pune [PCMC]</t>
  </si>
  <si>
    <t>Kuldip Patil</t>
  </si>
  <si>
    <t>Asst. Regional Business Head</t>
  </si>
  <si>
    <t>Vacant</t>
  </si>
  <si>
    <t>Kolhapur</t>
  </si>
  <si>
    <t>Yuvraj Suryawanshi</t>
  </si>
  <si>
    <t>vacant</t>
  </si>
  <si>
    <t>Goa</t>
  </si>
  <si>
    <t>Prakash Shivaji Chavan</t>
  </si>
  <si>
    <t>Satara</t>
  </si>
  <si>
    <t>Ravi A. Dhavaleshwar</t>
  </si>
  <si>
    <t>Business Head</t>
  </si>
  <si>
    <t>Sangli</t>
  </si>
  <si>
    <t>Amol Pawar</t>
  </si>
  <si>
    <t>Regional Business Head</t>
  </si>
  <si>
    <t>Sandip Ramdas Thorat</t>
  </si>
  <si>
    <t>Ahmednagar</t>
  </si>
  <si>
    <t>Dattatraya Anant Deshpande</t>
  </si>
  <si>
    <t>Rahul Kalidas Anbhule</t>
  </si>
  <si>
    <t>Nashik</t>
  </si>
  <si>
    <t>Lalitkumar Gurao</t>
  </si>
  <si>
    <t>Nilesh Warule</t>
  </si>
  <si>
    <t>Bhaskar N. Madas</t>
  </si>
  <si>
    <t>Solapur</t>
  </si>
  <si>
    <t>Vyankatesh Vanga</t>
  </si>
  <si>
    <t>Yogesh Shete</t>
  </si>
  <si>
    <t>Latur</t>
  </si>
  <si>
    <t>Pravin B. Garad</t>
  </si>
  <si>
    <t>Gajanan Chidrawar</t>
  </si>
  <si>
    <t>Nanded</t>
  </si>
  <si>
    <t>Amol Dadaso Madane</t>
  </si>
  <si>
    <t>Baramati</t>
  </si>
  <si>
    <t>Dilip Jaybhaye</t>
  </si>
  <si>
    <t>Aurangabad</t>
  </si>
  <si>
    <t>Suhas Aage</t>
  </si>
  <si>
    <t>Beed</t>
  </si>
  <si>
    <t>Ganesh Umakant Swami</t>
  </si>
  <si>
    <t>Parbhani</t>
  </si>
  <si>
    <t>Santosh Tiwari</t>
  </si>
  <si>
    <t>Divisional Business Head</t>
  </si>
  <si>
    <t xml:space="preserve">ROM </t>
  </si>
  <si>
    <t>Kapil avasthi</t>
  </si>
  <si>
    <t>Bhopal</t>
  </si>
  <si>
    <t>Madhya Pradesh</t>
  </si>
  <si>
    <t>Rupesh Pandagare</t>
  </si>
  <si>
    <t>Amit Arora</t>
  </si>
  <si>
    <t>Kamlesh Chaturvedi</t>
  </si>
  <si>
    <t>Gwalior</t>
  </si>
  <si>
    <t>Murlidhar Mishra</t>
  </si>
  <si>
    <t>Anuj Singh</t>
  </si>
  <si>
    <t>Rewa</t>
  </si>
  <si>
    <t>Zaheeruddin Ansari</t>
  </si>
  <si>
    <t>Jabalpur</t>
  </si>
  <si>
    <t>Bhagwan Singh Nagpure</t>
  </si>
  <si>
    <t>Balaghat</t>
  </si>
  <si>
    <t>Praveen Sarwate</t>
  </si>
  <si>
    <t>rohit mandloi</t>
  </si>
  <si>
    <t>Indore</t>
  </si>
  <si>
    <t>Rupendra Singh Chouhan</t>
  </si>
  <si>
    <t>Jaypal singh tanwar</t>
  </si>
  <si>
    <t>Anurag Mendhe</t>
  </si>
  <si>
    <t>Ujjain</t>
  </si>
  <si>
    <t>Rajesh Mandoria</t>
  </si>
  <si>
    <t>Mandsaur</t>
  </si>
  <si>
    <t>Nishikant Joshi</t>
  </si>
  <si>
    <t xml:space="preserve">  Ujjain</t>
  </si>
  <si>
    <t xml:space="preserve">  Madhya Pradesh</t>
  </si>
  <si>
    <t>Alok Pant</t>
  </si>
  <si>
    <t>Indore ( Total MP)</t>
  </si>
  <si>
    <t>Vidyadhar Raje</t>
  </si>
  <si>
    <t>Sales Manager</t>
  </si>
  <si>
    <t>ROM + MP</t>
  </si>
  <si>
    <t>Ajesh Rathod</t>
  </si>
  <si>
    <t>SOUTH MUMBAI POOL</t>
  </si>
  <si>
    <t>Mumbai</t>
  </si>
  <si>
    <t>Raviraj P</t>
  </si>
  <si>
    <t>Sashi Dwivedi</t>
  </si>
  <si>
    <t>Mukesh Prabhunath Prajapati</t>
  </si>
  <si>
    <t>ANDHERI BANDRA POOL</t>
  </si>
  <si>
    <t>Akhilesh Yadav</t>
  </si>
  <si>
    <t>Krishnakant S. Sarmalkar</t>
  </si>
  <si>
    <t>BORIVALI</t>
  </si>
  <si>
    <t>Rajnish Tiwari</t>
  </si>
  <si>
    <t>VIRAR POOL</t>
  </si>
  <si>
    <t>Shrikant Chaturgun Upadhyay</t>
  </si>
  <si>
    <t>Amit Amberkar</t>
  </si>
  <si>
    <t>Pritam Bhogale</t>
  </si>
  <si>
    <t>PANVEL</t>
  </si>
  <si>
    <t>Suresh Kumar Yadav</t>
  </si>
  <si>
    <t>GHATKOPAR</t>
  </si>
  <si>
    <t>Santosh Patil</t>
  </si>
  <si>
    <t>VASHI</t>
  </si>
  <si>
    <t>Paramod Shukla</t>
  </si>
  <si>
    <t>KALYAN</t>
  </si>
  <si>
    <t>Akhilesh Dube</t>
  </si>
  <si>
    <t>ULHASNAGAR</t>
  </si>
  <si>
    <t>Virendra Goud</t>
  </si>
  <si>
    <t>THANE</t>
  </si>
  <si>
    <t>Sudhir Hankar</t>
  </si>
  <si>
    <t>Amravati</t>
  </si>
  <si>
    <t>Seema D. Nagarale</t>
  </si>
  <si>
    <t>Nagpur</t>
  </si>
  <si>
    <t>Chandrakant Khandale</t>
  </si>
  <si>
    <t>Ramkrushna Patil</t>
  </si>
  <si>
    <t>Dhule</t>
  </si>
  <si>
    <t>Shrikant Manchalwar</t>
  </si>
  <si>
    <t>Chandrapur</t>
  </si>
  <si>
    <t>Ashish K Dubey</t>
  </si>
  <si>
    <t>Akola</t>
  </si>
  <si>
    <t>Girish Desale</t>
  </si>
  <si>
    <t>Jalgaon</t>
  </si>
  <si>
    <t>Kamlesh Yadav</t>
  </si>
  <si>
    <t>Bilaspur</t>
  </si>
  <si>
    <t>Chattisgarh</t>
  </si>
  <si>
    <t>Abhishek Sharma</t>
  </si>
  <si>
    <t>Raipur</t>
  </si>
  <si>
    <t>Arvind Kumar Pandey</t>
  </si>
  <si>
    <t>Durg</t>
  </si>
  <si>
    <t>Vijay Kumar Chauhan</t>
  </si>
  <si>
    <t>Vivek Kumar Pathak</t>
  </si>
  <si>
    <t>Raipur (Total CHS)</t>
  </si>
  <si>
    <t>Chitranjan Tiwari</t>
  </si>
  <si>
    <t xml:space="preserve">East Delhi </t>
  </si>
  <si>
    <t>Delhi</t>
  </si>
  <si>
    <t>Manoj Kumar Saini</t>
  </si>
  <si>
    <t>Faridabad</t>
  </si>
  <si>
    <t>Arvind Kumar</t>
  </si>
  <si>
    <t>Gurgaon</t>
  </si>
  <si>
    <t>Pankaj Kumar Jha</t>
  </si>
  <si>
    <t>Sachin Gupta</t>
  </si>
  <si>
    <t xml:space="preserve">South Delhi </t>
  </si>
  <si>
    <t>Mahish Chaubey</t>
  </si>
  <si>
    <t>Akhilesh Mishra</t>
  </si>
  <si>
    <t>Ravi Prajapati</t>
  </si>
  <si>
    <t>Chander Prakash Goswami</t>
  </si>
  <si>
    <t>Amit Chauhan</t>
  </si>
  <si>
    <t xml:space="preserve">West Delhi </t>
  </si>
  <si>
    <t>Swarnendu Roy Chowdhury</t>
  </si>
  <si>
    <t>Jitendra Kumar</t>
  </si>
  <si>
    <r>
      <t>Umesh k Verma</t>
    </r>
    <r>
      <rPr>
        <sz val="12"/>
        <color rgb="FFFF0000"/>
        <rFont val="Calibri"/>
        <family val="2"/>
        <scheme val="minor"/>
      </rPr>
      <t>-Stop</t>
    </r>
  </si>
  <si>
    <t>Umesh k Verma</t>
  </si>
  <si>
    <t>Mohd Rehan</t>
  </si>
  <si>
    <t>Umesh Pandey</t>
  </si>
  <si>
    <t xml:space="preserve">North Delhi </t>
  </si>
  <si>
    <t>Imran Mohd</t>
  </si>
  <si>
    <t>Pankaj k Jha</t>
  </si>
  <si>
    <t>Aditya Chauhan</t>
  </si>
  <si>
    <t>Pooja Chawla</t>
  </si>
  <si>
    <t>Mum+ Chattisgarh +Nagpur+ Delhi</t>
  </si>
  <si>
    <t>Hardik Ashra</t>
  </si>
  <si>
    <t>Ahmedabad</t>
  </si>
  <si>
    <t>Gujrat</t>
  </si>
  <si>
    <t>Nikhil Anilbhai Bhavsar</t>
  </si>
  <si>
    <t>Vishal Vinubhai Varsani</t>
  </si>
  <si>
    <t>Gunvant Raval</t>
  </si>
  <si>
    <t>Palanpur</t>
  </si>
  <si>
    <t>Maulik Soni</t>
  </si>
  <si>
    <t>Tushar Bhatt</t>
  </si>
  <si>
    <t>Baroda</t>
  </si>
  <si>
    <t>Chandrakant Ramprakash Sharma</t>
  </si>
  <si>
    <t>Surat</t>
  </si>
  <si>
    <t>Rinkesh T Goyani</t>
  </si>
  <si>
    <t>Deepak Kumar Choubey</t>
  </si>
  <si>
    <t>Mahendra Patel</t>
  </si>
  <si>
    <t>Navsari</t>
  </si>
  <si>
    <t>Sanjay Dadlani</t>
  </si>
  <si>
    <t>Hardik Avlani</t>
  </si>
  <si>
    <t>Rajkot</t>
  </si>
  <si>
    <t>Junagadh</t>
  </si>
  <si>
    <t>Ritesh Joshi</t>
  </si>
  <si>
    <t>Zonal Business Head</t>
  </si>
  <si>
    <t>Gujrat Total</t>
  </si>
  <si>
    <t>Rajasthan</t>
  </si>
  <si>
    <t>Puneet Shukla</t>
  </si>
  <si>
    <t>Ajmer</t>
  </si>
  <si>
    <t>Humayun Khan</t>
  </si>
  <si>
    <t>Jaipur</t>
  </si>
  <si>
    <t>Deepak Soni</t>
  </si>
  <si>
    <t>Vipul Bhargav</t>
  </si>
  <si>
    <t>Alwar</t>
  </si>
  <si>
    <t>Pawan Kumar Pareek</t>
  </si>
  <si>
    <t xml:space="preserve">  Business Head</t>
  </si>
  <si>
    <t>Jhunjhunu/sikkar</t>
  </si>
  <si>
    <t>Ajay Vashisth</t>
  </si>
  <si>
    <t>Dhirendra Soni</t>
  </si>
  <si>
    <t>Pali</t>
  </si>
  <si>
    <t>Sandeep Vyas</t>
  </si>
  <si>
    <t>Jodhpur</t>
  </si>
  <si>
    <t>Manish Nagda</t>
  </si>
  <si>
    <t>Udaipur</t>
  </si>
  <si>
    <t>Deepak Sharma</t>
  </si>
  <si>
    <t>Sriganganagar</t>
  </si>
  <si>
    <t>Daulat Ali Usta</t>
  </si>
  <si>
    <t>Bikaner</t>
  </si>
  <si>
    <t>Hamendra Shrimali</t>
  </si>
  <si>
    <t>Lakhan susodia</t>
  </si>
  <si>
    <t>Kota</t>
  </si>
  <si>
    <t>Bhupendra Kumar Gautam</t>
  </si>
  <si>
    <t>Vinod Vijay</t>
  </si>
  <si>
    <t>Jaipur ( Rajesthan Total)</t>
  </si>
  <si>
    <t>Gujrat + Rajasthan</t>
  </si>
  <si>
    <t>Md.Laikat Hossain</t>
  </si>
  <si>
    <t>Kolkata</t>
  </si>
  <si>
    <t>West Bengal</t>
  </si>
  <si>
    <t>Dip Roy</t>
  </si>
  <si>
    <t>Subhasish Sarkar</t>
  </si>
  <si>
    <t>Amit Roy</t>
  </si>
  <si>
    <t>Indrayudh Ghosh</t>
  </si>
  <si>
    <t>Sovan Das</t>
  </si>
  <si>
    <t>Debasis Bhowmik</t>
  </si>
  <si>
    <t>Midnapur (tamluk)</t>
  </si>
  <si>
    <t>Arpan Haldar</t>
  </si>
  <si>
    <t>Biswajit Mondal</t>
  </si>
  <si>
    <t>Arijit Ghosh</t>
  </si>
  <si>
    <t>Howrah (hooghly)</t>
  </si>
  <si>
    <t>Rathin Mandal</t>
  </si>
  <si>
    <t>Howrah</t>
  </si>
  <si>
    <t>Mrinmoy Hira</t>
  </si>
  <si>
    <t>Barrackpore</t>
  </si>
  <si>
    <t>Sagar Dasgupta</t>
  </si>
  <si>
    <t>Subhamay Chakraborty</t>
  </si>
  <si>
    <t>Krishna Nagar</t>
  </si>
  <si>
    <t>Mainak Chatterjee</t>
  </si>
  <si>
    <t>Berhampore</t>
  </si>
  <si>
    <t>Debapriya Ghatak</t>
  </si>
  <si>
    <t>Burdwan</t>
  </si>
  <si>
    <t>Saugata chatterjee</t>
  </si>
  <si>
    <t>Asansol</t>
  </si>
  <si>
    <t>Biswajit Paul</t>
  </si>
  <si>
    <t>Siliguri</t>
  </si>
  <si>
    <t>Prodip Seal</t>
  </si>
  <si>
    <t>Ankit Sinha</t>
  </si>
  <si>
    <t>Behrampur</t>
  </si>
  <si>
    <t>Debasis Kabiraj</t>
  </si>
  <si>
    <t>Sunil Kumar Swain</t>
  </si>
  <si>
    <t>Cuttack Pool</t>
  </si>
  <si>
    <t>Odisha</t>
  </si>
  <si>
    <t>Sachindra Swin</t>
  </si>
  <si>
    <t>Pratap Kumar Panigrahi</t>
  </si>
  <si>
    <t>Balasore</t>
  </si>
  <si>
    <t>Prasanjit Hotta</t>
  </si>
  <si>
    <t>Bubhaneshwar Pool</t>
  </si>
  <si>
    <t>Biswajit Mohanty</t>
  </si>
  <si>
    <t>Rashmi Kanta Nayak</t>
  </si>
  <si>
    <t>Cuttack</t>
  </si>
  <si>
    <t>Bishnu Prasad Panda</t>
  </si>
  <si>
    <t>Ashis Kumar Sahu</t>
  </si>
  <si>
    <t>Rourkela</t>
  </si>
  <si>
    <t>Krushna Sudam Panigrahi</t>
  </si>
  <si>
    <t>Sambalpur</t>
  </si>
  <si>
    <t>Raghu Nayak</t>
  </si>
  <si>
    <t>Bolangir</t>
  </si>
  <si>
    <t>Pabitra Kumar Singh</t>
  </si>
  <si>
    <t>Banamali Rana</t>
  </si>
  <si>
    <t>Ajit Kumar Sarangi</t>
  </si>
  <si>
    <t>Orissa</t>
  </si>
  <si>
    <t>Vacant DSM</t>
  </si>
  <si>
    <t>Orissa Total</t>
  </si>
  <si>
    <t>Amit Kumar Sinha</t>
  </si>
  <si>
    <t>Jamshedpur</t>
  </si>
  <si>
    <t>jharkhand</t>
  </si>
  <si>
    <r>
      <t>Dhanbad-</t>
    </r>
    <r>
      <rPr>
        <sz val="12"/>
        <color rgb="FFFF0000"/>
        <rFont val="Calibri"/>
        <family val="2"/>
        <scheme val="minor"/>
      </rPr>
      <t>Abloished</t>
    </r>
  </si>
  <si>
    <t>King Mahendra Kumar</t>
  </si>
  <si>
    <t>Ranchi</t>
  </si>
  <si>
    <t>Bihar</t>
  </si>
  <si>
    <t>Sambalpur+Jharkhanda</t>
  </si>
  <si>
    <t>Manish Kumar Singh</t>
  </si>
  <si>
    <t>Motihari</t>
  </si>
  <si>
    <t>Vinay Kishan</t>
  </si>
  <si>
    <t>Darbhanga</t>
  </si>
  <si>
    <t>Dipak Kumar Mishra</t>
  </si>
  <si>
    <t>Patna</t>
  </si>
  <si>
    <t>Satish Kumar</t>
  </si>
  <si>
    <t>Purnea</t>
  </si>
  <si>
    <t>Chandan Kumar</t>
  </si>
  <si>
    <t>Bhagalpur</t>
  </si>
  <si>
    <t>Guddu Kumar</t>
  </si>
  <si>
    <t>Muzaffarpur</t>
  </si>
  <si>
    <t>Ranjit Kumar Dash</t>
  </si>
  <si>
    <t>Agartala</t>
  </si>
  <si>
    <t>Assam</t>
  </si>
  <si>
    <t>Rajesh Paul</t>
  </si>
  <si>
    <t>Silchar</t>
  </si>
  <si>
    <t>Premakanta Das</t>
  </si>
  <si>
    <t>Guwahati-1</t>
  </si>
  <si>
    <t>Debajyoti Borthakur</t>
  </si>
  <si>
    <t>Guwahati-2</t>
  </si>
  <si>
    <t>Ramapada Das</t>
  </si>
  <si>
    <t>Guwahati-3</t>
  </si>
  <si>
    <t>Diganta Sarkar</t>
  </si>
  <si>
    <t>Guwahati</t>
  </si>
  <si>
    <t>Victor Babu Singh T.</t>
  </si>
  <si>
    <t>Imphal</t>
  </si>
  <si>
    <t>Abinash Pradhan</t>
  </si>
  <si>
    <t>Dibrugarh</t>
  </si>
  <si>
    <t>Sankar Sen</t>
  </si>
  <si>
    <t>Rakesh Biswal</t>
  </si>
  <si>
    <t>AGM</t>
  </si>
  <si>
    <t>Odisha +jharkhand+Bihar +Assam</t>
  </si>
  <si>
    <t>Arun K. Sharma</t>
  </si>
  <si>
    <t>Ludhiana</t>
  </si>
  <si>
    <t>Punjab &amp; Haryana</t>
  </si>
  <si>
    <t>Sushil Kumar</t>
  </si>
  <si>
    <t>Amritsar</t>
  </si>
  <si>
    <t>Punjab</t>
  </si>
  <si>
    <t>Rajwinder Singh</t>
  </si>
  <si>
    <t>Jalandhar</t>
  </si>
  <si>
    <t>Mukesh Bishnoi</t>
  </si>
  <si>
    <t>Chandigarh</t>
  </si>
  <si>
    <t>Vikram Kumar</t>
  </si>
  <si>
    <t>Anmol Kumar Luna</t>
  </si>
  <si>
    <t>Pathankot</t>
  </si>
  <si>
    <t>Ashok Bajaj</t>
  </si>
  <si>
    <t>Kulwant Ray</t>
  </si>
  <si>
    <t>Bhatinda</t>
  </si>
  <si>
    <t>Deepak Singh</t>
  </si>
  <si>
    <t>HISSAR</t>
  </si>
  <si>
    <t>Parveen Kumar</t>
  </si>
  <si>
    <r>
      <t>Ambala-</t>
    </r>
    <r>
      <rPr>
        <sz val="11"/>
        <color rgb="FFFF0000"/>
        <rFont val="Calibri"/>
        <family val="2"/>
        <scheme val="minor"/>
      </rPr>
      <t>Abolished</t>
    </r>
  </si>
  <si>
    <t>Rajinder Narula</t>
  </si>
  <si>
    <t>Kunwar Chopra</t>
  </si>
  <si>
    <t>Sr Divisional Business Head</t>
  </si>
  <si>
    <t>Amit Kumar Mishra</t>
  </si>
  <si>
    <t>Gorakhpur</t>
  </si>
  <si>
    <t>Uttar Pradesh</t>
  </si>
  <si>
    <t>SATYENDERA</t>
  </si>
  <si>
    <t>FAIZABAD</t>
  </si>
  <si>
    <r>
      <t>Gonda-</t>
    </r>
    <r>
      <rPr>
        <sz val="12"/>
        <color rgb="FFFF0000"/>
        <rFont val="Calibri"/>
        <family val="2"/>
        <scheme val="minor"/>
      </rPr>
      <t>Abolished</t>
    </r>
  </si>
  <si>
    <t>Arvind Pandey</t>
  </si>
  <si>
    <t>Ojha Abhaykumar Buddhi</t>
  </si>
  <si>
    <t>Varanasi</t>
  </si>
  <si>
    <t>ShriPrakash Kumar Pandey</t>
  </si>
  <si>
    <t>Mau / Azamgarh</t>
  </si>
  <si>
    <t>Allahabad</t>
  </si>
  <si>
    <t>Vishal Rai</t>
  </si>
  <si>
    <t>Jaunpur</t>
  </si>
  <si>
    <t>Ramesh Chandra Srivastava</t>
  </si>
  <si>
    <t>Pankaj Kumar Singh</t>
  </si>
  <si>
    <t>Lucknow</t>
  </si>
  <si>
    <t>Ram Singh</t>
  </si>
  <si>
    <t>Nirbhay Singh</t>
  </si>
  <si>
    <t>Monti Urph Shivendra Singh</t>
  </si>
  <si>
    <t>Kanpur/ Jhansi</t>
  </si>
  <si>
    <r>
      <t>Kanpur-</t>
    </r>
    <r>
      <rPr>
        <sz val="11"/>
        <color rgb="FFFF0000"/>
        <rFont val="Calibri"/>
        <family val="2"/>
        <scheme val="minor"/>
      </rPr>
      <t>Abolished</t>
    </r>
  </si>
  <si>
    <t>Faizabad</t>
  </si>
  <si>
    <t>Mohit Gaur</t>
  </si>
  <si>
    <t>Yogesh Kumar Sharma</t>
  </si>
  <si>
    <t>Ghaziabad</t>
  </si>
  <si>
    <t>Agra</t>
  </si>
  <si>
    <t>Sandeep Shukla</t>
  </si>
  <si>
    <t>Rajeev Keshri</t>
  </si>
  <si>
    <t>Meerut</t>
  </si>
  <si>
    <t>Amit Jain</t>
  </si>
  <si>
    <t>Saharanpur</t>
  </si>
  <si>
    <r>
      <t>Dehradun-</t>
    </r>
    <r>
      <rPr>
        <sz val="11"/>
        <color rgb="FFFF0000"/>
        <rFont val="Calibri"/>
        <family val="2"/>
        <scheme val="minor"/>
      </rPr>
      <t>Abolished</t>
    </r>
  </si>
  <si>
    <t>Jitu sing</t>
  </si>
  <si>
    <t>Bareilly</t>
  </si>
  <si>
    <t>Neelesh Saxena</t>
  </si>
  <si>
    <t>Punjab +Haryana +UP</t>
  </si>
  <si>
    <t>Nellore Rajesh</t>
  </si>
  <si>
    <t>Hyderabad</t>
  </si>
  <si>
    <t>Andhra Pradesh</t>
  </si>
  <si>
    <t>G. Balu Niranjan</t>
  </si>
  <si>
    <t>Naresh B.</t>
  </si>
  <si>
    <t>Raju gatla</t>
  </si>
  <si>
    <t>Gatla Raju</t>
  </si>
  <si>
    <t>Narender Mamidi</t>
  </si>
  <si>
    <t>Jeetendra  Singh Kshatria</t>
  </si>
  <si>
    <t xml:space="preserve">Ranjan Kumar Das </t>
  </si>
  <si>
    <t>Secunderabad</t>
  </si>
  <si>
    <t>Mohammed Rafi Shaikh</t>
  </si>
  <si>
    <t>Kurnool</t>
  </si>
  <si>
    <t>A Rajesh</t>
  </si>
  <si>
    <t>Nizamabad</t>
  </si>
  <si>
    <t>Aniruddh Deshpande</t>
  </si>
  <si>
    <t>Chandrashekhar</t>
  </si>
  <si>
    <t>Karimnagar</t>
  </si>
  <si>
    <t>B John</t>
  </si>
  <si>
    <t>Gaddam Madhu</t>
  </si>
  <si>
    <t>V. Suresh Kumar</t>
  </si>
  <si>
    <t>Warangal</t>
  </si>
  <si>
    <t>Khammam</t>
  </si>
  <si>
    <t>S. Venkata Ramana</t>
  </si>
  <si>
    <t>Kolli Purna Chandu</t>
  </si>
  <si>
    <t>Vizag</t>
  </si>
  <si>
    <t>Srikakulam</t>
  </si>
  <si>
    <t>Ramesh Mahadasim</t>
  </si>
  <si>
    <t>Harishbabu M</t>
  </si>
  <si>
    <t>Kadappa</t>
  </si>
  <si>
    <t>T Thirumala Kumar</t>
  </si>
  <si>
    <t>Nellore</t>
  </si>
  <si>
    <t>Syed Hidayatulla</t>
  </si>
  <si>
    <t>Lanke Hari Krishna</t>
  </si>
  <si>
    <t>Vijayawada</t>
  </si>
  <si>
    <t>Chinta Nagendrababu</t>
  </si>
  <si>
    <t>B.Nagendra Singh</t>
  </si>
  <si>
    <t>Guntur</t>
  </si>
  <si>
    <t>P Naga Rajesh</t>
  </si>
  <si>
    <t>Rajahmundry</t>
  </si>
  <si>
    <t>Peetha Ramesh Babu</t>
  </si>
  <si>
    <t>M. Ajay Babu</t>
  </si>
  <si>
    <t>AP Total</t>
  </si>
  <si>
    <t>Abdul Khader</t>
  </si>
  <si>
    <t>Madurai</t>
  </si>
  <si>
    <t>Tamil Nadu</t>
  </si>
  <si>
    <t>Trichy</t>
  </si>
  <si>
    <t>Selvakumar</t>
  </si>
  <si>
    <t>Coimbatore</t>
  </si>
  <si>
    <t>S Srisathyababu</t>
  </si>
  <si>
    <t>M.Selvakumar</t>
  </si>
  <si>
    <t>Selam</t>
  </si>
  <si>
    <t>Erode</t>
  </si>
  <si>
    <t>B. Santosh Kumar</t>
  </si>
  <si>
    <t>D. Selvakumar</t>
  </si>
  <si>
    <t>Chennai</t>
  </si>
  <si>
    <t>K. Senthil Kumar</t>
  </si>
  <si>
    <t>V Prabhakaran</t>
  </si>
  <si>
    <t>K. Kirubagaran</t>
  </si>
  <si>
    <t>Vellore</t>
  </si>
  <si>
    <t>Renganathan K.R.</t>
  </si>
  <si>
    <t>Thanjavur</t>
  </si>
  <si>
    <t>Maniyan S. Muthukumar</t>
  </si>
  <si>
    <t>Tamil Nadu Total</t>
  </si>
  <si>
    <t>AP + TN</t>
  </si>
  <si>
    <t>Rajeev Chilakwad</t>
  </si>
  <si>
    <t>Hubli</t>
  </si>
  <si>
    <t>Karnataka</t>
  </si>
  <si>
    <t>Narendra Deshpande</t>
  </si>
  <si>
    <t>Belgum</t>
  </si>
  <si>
    <t>Sharanabasappa Marthur</t>
  </si>
  <si>
    <t>Gulbarga</t>
  </si>
  <si>
    <t>Ravi Shinde</t>
  </si>
  <si>
    <t>Bijapur</t>
  </si>
  <si>
    <t>Syed Mazaj Peer</t>
  </si>
  <si>
    <t>Raichur</t>
  </si>
  <si>
    <t>Farooq Ali</t>
  </si>
  <si>
    <t>Veeresh G. K.</t>
  </si>
  <si>
    <t>Davangiri</t>
  </si>
  <si>
    <t>Shahzad Ahmad</t>
  </si>
  <si>
    <t>Bangalore</t>
  </si>
  <si>
    <t>Raghava Balegara</t>
  </si>
  <si>
    <t>Mangalore</t>
  </si>
  <si>
    <t>Devraj P.</t>
  </si>
  <si>
    <t>Mohd. Mehboob Alam</t>
  </si>
  <si>
    <t>Bangalore-2</t>
  </si>
  <si>
    <t>Bharath G</t>
  </si>
  <si>
    <t>Mohammad Mustqueem</t>
  </si>
  <si>
    <t>Rambachan Saxena</t>
  </si>
  <si>
    <t>Mysore</t>
  </si>
  <si>
    <t>Vishal Chaudhary</t>
  </si>
  <si>
    <t>Bangalore-1</t>
  </si>
  <si>
    <t>Nilotpal Kalita</t>
  </si>
  <si>
    <t>Pravin M P</t>
  </si>
  <si>
    <t>Trivandrum</t>
  </si>
  <si>
    <t>Kerala</t>
  </si>
  <si>
    <t>VAcant</t>
  </si>
  <si>
    <t xml:space="preserve">Alleppey </t>
  </si>
  <si>
    <t>B. Mohammed Mohideen Akbar</t>
  </si>
  <si>
    <t>Calicut</t>
  </si>
  <si>
    <t>Ramithre babu A</t>
  </si>
  <si>
    <t>Sabinesh C K</t>
  </si>
  <si>
    <t>Kannur</t>
  </si>
  <si>
    <t>Ranjith Nair</t>
  </si>
  <si>
    <t>Trichur/ trissur</t>
  </si>
  <si>
    <t>Moosa P.P.</t>
  </si>
  <si>
    <t>Malaapuram</t>
  </si>
  <si>
    <t>Jaison A.V.</t>
  </si>
  <si>
    <t>Ernakulam</t>
  </si>
  <si>
    <t>Sujith V. Nair</t>
  </si>
  <si>
    <t>Trichur</t>
  </si>
  <si>
    <t>George RZT</t>
  </si>
  <si>
    <t>Cochin</t>
  </si>
  <si>
    <t>Ravi Gurujala</t>
  </si>
  <si>
    <t>National Sales Manager</t>
  </si>
  <si>
    <t>Yasir Ali</t>
  </si>
  <si>
    <t>Wahid  Qureshi</t>
  </si>
  <si>
    <t>Srinagar</t>
  </si>
  <si>
    <t>Jammu &amp; Kashmir</t>
  </si>
  <si>
    <t>Sajid Ahmad Mir</t>
  </si>
  <si>
    <t>Umar  Shafi</t>
  </si>
  <si>
    <t>Anantnag</t>
  </si>
  <si>
    <t>Jammu</t>
  </si>
  <si>
    <t>Mehraj U Din Kumar</t>
  </si>
  <si>
    <t>Zehaib Akbar</t>
  </si>
  <si>
    <t>Sopor</t>
  </si>
  <si>
    <t>Farooq Ahmad Zargar</t>
  </si>
  <si>
    <t xml:space="preserve"> Regional Business Head</t>
  </si>
  <si>
    <t xml:space="preserve"> days</t>
  </si>
  <si>
    <t>Secondary Format</t>
  </si>
  <si>
    <t>Brajesh</t>
  </si>
  <si>
    <t>Vacent</t>
  </si>
  <si>
    <t>Yaduvendra Shukala</t>
  </si>
  <si>
    <t>Anil Sharma</t>
  </si>
  <si>
    <t>Amit chovatiya</t>
  </si>
  <si>
    <t xml:space="preserve"> </t>
  </si>
  <si>
    <t xml:space="preserve"> feb Sec sales</t>
  </si>
</sst>
</file>

<file path=xl/styles.xml><?xml version="1.0" encoding="utf-8"?>
<styleSheet xmlns="http://schemas.openxmlformats.org/spreadsheetml/2006/main">
  <numFmts count="2">
    <numFmt numFmtId="164" formatCode="[$-409]dd/mmm/yy;@"/>
    <numFmt numFmtId="165" formatCode="[$-409]mmm\-yy;@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mbria"/>
      <family val="1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color theme="1"/>
      <name val="Cambria"/>
      <family val="1"/>
    </font>
    <font>
      <sz val="9"/>
      <color theme="1"/>
      <name val="Verdana"/>
      <family val="2"/>
    </font>
    <font>
      <sz val="11"/>
      <color rgb="FF000000"/>
      <name val="Calibri"/>
      <family val="2"/>
      <scheme val="minor"/>
    </font>
    <font>
      <sz val="9"/>
      <color rgb="FF000000"/>
      <name val="Verdana"/>
      <family val="2"/>
    </font>
    <font>
      <sz val="9"/>
      <name val="Verdana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</font>
    <font>
      <sz val="10"/>
      <color indexed="8"/>
      <name val="Calibri"/>
      <family val="2"/>
    </font>
    <font>
      <sz val="11"/>
      <name val="Cambria"/>
      <family val="1"/>
    </font>
    <font>
      <sz val="11"/>
      <name val="Bookman Old Style"/>
      <family val="1"/>
    </font>
    <font>
      <b/>
      <sz val="9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  <font>
      <sz val="12"/>
      <name val="Calibri"/>
      <family val="2"/>
    </font>
  </fonts>
  <fills count="18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rgb="FFFFFFFF"/>
        </stop>
        <stop position="1">
          <color theme="7" tint="0.40000610370189521"/>
        </stop>
      </gradient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25" fillId="0" borderId="0" applyNumberFormat="0" applyFill="0" applyBorder="0" applyAlignment="0" applyProtection="0"/>
    <xf numFmtId="0" fontId="11" fillId="0" borderId="0"/>
    <xf numFmtId="0" fontId="30" fillId="0" borderId="0">
      <alignment vertical="center"/>
    </xf>
    <xf numFmtId="0" fontId="25" fillId="0" borderId="0"/>
    <xf numFmtId="0" fontId="35" fillId="0" borderId="0"/>
  </cellStyleXfs>
  <cellXfs count="387">
    <xf numFmtId="0" fontId="0" fillId="0" borderId="0" xfId="0"/>
    <xf numFmtId="0" fontId="0" fillId="0" borderId="0" xfId="0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/>
    </xf>
    <xf numFmtId="0" fontId="0" fillId="0" borderId="0" xfId="0" applyAlignment="1"/>
    <xf numFmtId="164" fontId="8" fillId="3" borderId="7" xfId="0" applyNumberFormat="1" applyFont="1" applyFill="1" applyBorder="1" applyAlignment="1">
      <alignment vertical="center" wrapText="1"/>
    </xf>
    <xf numFmtId="164" fontId="8" fillId="3" borderId="7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0" fillId="0" borderId="7" xfId="0" applyNumberFormat="1" applyFont="1" applyFill="1" applyBorder="1" applyAlignment="1">
      <alignment vertical="center"/>
    </xf>
    <xf numFmtId="165" fontId="0" fillId="0" borderId="7" xfId="0" applyNumberFormat="1" applyFill="1" applyBorder="1" applyAlignment="1">
      <alignment vertical="center"/>
    </xf>
    <xf numFmtId="165" fontId="10" fillId="0" borderId="7" xfId="0" applyNumberFormat="1" applyFont="1" applyFill="1" applyBorder="1" applyAlignment="1">
      <alignment horizontal="left" vertical="center" indent="1"/>
    </xf>
    <xf numFmtId="165" fontId="10" fillId="0" borderId="7" xfId="0" applyNumberFormat="1" applyFont="1" applyFill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/>
    </xf>
    <xf numFmtId="2" fontId="0" fillId="4" borderId="7" xfId="0" applyNumberFormat="1" applyFill="1" applyBorder="1" applyAlignment="1">
      <alignment horizontal="center" vertical="center"/>
    </xf>
    <xf numFmtId="2" fontId="0" fillId="0" borderId="7" xfId="0" applyNumberFormat="1" applyBorder="1" applyAlignment="1">
      <alignment horizontal="center"/>
    </xf>
    <xf numFmtId="1" fontId="11" fillId="0" borderId="10" xfId="0" applyNumberFormat="1" applyFont="1" applyBorder="1" applyAlignment="1">
      <alignment horizontal="center" vertical="center"/>
    </xf>
    <xf numFmtId="0" fontId="12" fillId="0" borderId="0" xfId="0" applyFont="1"/>
    <xf numFmtId="165" fontId="13" fillId="0" borderId="7" xfId="0" applyNumberFormat="1" applyFont="1" applyFill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/>
    <xf numFmtId="0" fontId="0" fillId="0" borderId="7" xfId="0" applyBorder="1" applyAlignment="1"/>
    <xf numFmtId="165" fontId="14" fillId="0" borderId="7" xfId="0" applyNumberFormat="1" applyFont="1" applyFill="1" applyBorder="1" applyAlignment="1">
      <alignment horizontal="left" vertical="center" indent="1"/>
    </xf>
    <xf numFmtId="165" fontId="14" fillId="0" borderId="7" xfId="0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165" fontId="10" fillId="5" borderId="7" xfId="0" applyNumberFormat="1" applyFont="1" applyFill="1" applyBorder="1" applyAlignment="1">
      <alignment vertical="center"/>
    </xf>
    <xf numFmtId="165" fontId="10" fillId="5" borderId="7" xfId="0" applyNumberFormat="1" applyFont="1" applyFill="1" applyBorder="1" applyAlignment="1">
      <alignment horizontal="left" vertical="center" indent="1"/>
    </xf>
    <xf numFmtId="165" fontId="10" fillId="5" borderId="7" xfId="0" applyNumberFormat="1" applyFont="1" applyFill="1" applyBorder="1" applyAlignment="1">
      <alignment horizontal="center" vertical="center"/>
    </xf>
    <xf numFmtId="1" fontId="0" fillId="5" borderId="10" xfId="0" applyNumberFormat="1" applyFill="1" applyBorder="1" applyAlignment="1">
      <alignment horizontal="center" vertical="center"/>
    </xf>
    <xf numFmtId="2" fontId="0" fillId="4" borderId="7" xfId="0" applyNumberFormat="1" applyFill="1" applyBorder="1" applyAlignment="1">
      <alignment horizontal="center"/>
    </xf>
    <xf numFmtId="0" fontId="15" fillId="6" borderId="7" xfId="0" applyFont="1" applyFill="1" applyBorder="1" applyAlignment="1"/>
    <xf numFmtId="0" fontId="0" fillId="0" borderId="7" xfId="0" applyBorder="1"/>
    <xf numFmtId="165" fontId="10" fillId="7" borderId="7" xfId="0" applyNumberFormat="1" applyFont="1" applyFill="1" applyBorder="1" applyAlignment="1">
      <alignment vertical="center"/>
    </xf>
    <xf numFmtId="165" fontId="14" fillId="7" borderId="7" xfId="0" applyNumberFormat="1" applyFont="1" applyFill="1" applyBorder="1" applyAlignment="1">
      <alignment horizontal="left" vertical="center"/>
    </xf>
    <xf numFmtId="165" fontId="10" fillId="7" borderId="7" xfId="0" applyNumberFormat="1" applyFont="1" applyFill="1" applyBorder="1" applyAlignment="1">
      <alignment horizontal="left" vertical="center" indent="1"/>
    </xf>
    <xf numFmtId="165" fontId="10" fillId="7" borderId="7" xfId="0" applyNumberFormat="1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165" fontId="10" fillId="0" borderId="7" xfId="0" applyNumberFormat="1" applyFont="1" applyBorder="1" applyAlignment="1"/>
    <xf numFmtId="0" fontId="0" fillId="0" borderId="10" xfId="0" applyBorder="1" applyAlignment="1">
      <alignment horizontal="center"/>
    </xf>
    <xf numFmtId="0" fontId="0" fillId="5" borderId="7" xfId="0" applyFill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1" fontId="0" fillId="5" borderId="10" xfId="0" applyNumberFormat="1" applyFill="1" applyBorder="1" applyAlignment="1">
      <alignment horizontal="center"/>
    </xf>
    <xf numFmtId="165" fontId="10" fillId="0" borderId="7" xfId="0" applyNumberFormat="1" applyFont="1" applyFill="1" applyBorder="1" applyAlignment="1"/>
    <xf numFmtId="165" fontId="14" fillId="8" borderId="7" xfId="0" applyNumberFormat="1" applyFont="1" applyFill="1" applyBorder="1" applyAlignment="1">
      <alignment horizontal="left" vertical="center" indent="1"/>
    </xf>
    <xf numFmtId="165" fontId="14" fillId="8" borderId="7" xfId="0" applyNumberFormat="1" applyFont="1" applyFill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1" fontId="16" fillId="0" borderId="7" xfId="0" applyNumberFormat="1" applyFont="1" applyBorder="1" applyAlignment="1">
      <alignment horizontal="center" vertical="center"/>
    </xf>
    <xf numFmtId="165" fontId="17" fillId="9" borderId="7" xfId="0" applyNumberFormat="1" applyFont="1" applyFill="1" applyBorder="1" applyAlignment="1">
      <alignment vertical="center"/>
    </xf>
    <xf numFmtId="165" fontId="17" fillId="9" borderId="7" xfId="0" applyNumberFormat="1" applyFont="1" applyFill="1" applyBorder="1" applyAlignment="1">
      <alignment horizontal="left" vertical="center" indent="1"/>
    </xf>
    <xf numFmtId="165" fontId="10" fillId="9" borderId="7" xfId="0" applyNumberFormat="1" applyFont="1" applyFill="1" applyBorder="1" applyAlignment="1">
      <alignment horizontal="center" vertical="center"/>
    </xf>
    <xf numFmtId="1" fontId="0" fillId="9" borderId="10" xfId="0" applyNumberFormat="1" applyFill="1" applyBorder="1" applyAlignment="1">
      <alignment horizontal="center"/>
    </xf>
    <xf numFmtId="1" fontId="0" fillId="9" borderId="7" xfId="0" applyNumberFormat="1" applyFill="1" applyBorder="1" applyAlignment="1">
      <alignment horizontal="center"/>
    </xf>
    <xf numFmtId="165" fontId="17" fillId="10" borderId="7" xfId="0" applyNumberFormat="1" applyFont="1" applyFill="1" applyBorder="1" applyAlignment="1">
      <alignment vertical="center"/>
    </xf>
    <xf numFmtId="165" fontId="17" fillId="10" borderId="7" xfId="0" applyNumberFormat="1" applyFont="1" applyFill="1" applyBorder="1" applyAlignment="1">
      <alignment horizontal="left" vertical="center" indent="1"/>
    </xf>
    <xf numFmtId="165" fontId="17" fillId="10" borderId="7" xfId="0" applyNumberFormat="1" applyFont="1" applyFill="1" applyBorder="1" applyAlignment="1">
      <alignment horizontal="center" vertical="center"/>
    </xf>
    <xf numFmtId="1" fontId="0" fillId="10" borderId="10" xfId="0" applyNumberFormat="1" applyFill="1" applyBorder="1" applyAlignment="1">
      <alignment horizontal="center"/>
    </xf>
    <xf numFmtId="165" fontId="14" fillId="0" borderId="7" xfId="0" applyNumberFormat="1" applyFont="1" applyFill="1" applyBorder="1" applyAlignment="1">
      <alignment vertical="center"/>
    </xf>
    <xf numFmtId="0" fontId="0" fillId="0" borderId="1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6" xfId="0" applyNumberFormat="1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165" fontId="10" fillId="0" borderId="17" xfId="0" applyNumberFormat="1" applyFont="1" applyFill="1" applyBorder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8" borderId="10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NumberFormat="1" applyFont="1" applyFill="1" applyBorder="1" applyAlignment="1">
      <alignment horizontal="center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/>
    </xf>
    <xf numFmtId="0" fontId="19" fillId="0" borderId="0" xfId="0" applyFont="1" applyAlignment="1"/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1" fillId="0" borderId="16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20" fillId="5" borderId="7" xfId="0" applyFont="1" applyFill="1" applyBorder="1" applyAlignment="1"/>
    <xf numFmtId="0" fontId="21" fillId="5" borderId="7" xfId="0" applyFont="1" applyFill="1" applyBorder="1"/>
    <xf numFmtId="0" fontId="0" fillId="5" borderId="10" xfId="0" applyFill="1" applyBorder="1" applyAlignment="1">
      <alignment horizontal="center" vertical="center"/>
    </xf>
    <xf numFmtId="1" fontId="3" fillId="10" borderId="10" xfId="0" applyNumberFormat="1" applyFont="1" applyFill="1" applyBorder="1" applyAlignment="1">
      <alignment horizontal="center"/>
    </xf>
    <xf numFmtId="165" fontId="17" fillId="4" borderId="7" xfId="0" applyNumberFormat="1" applyFont="1" applyFill="1" applyBorder="1" applyAlignment="1">
      <alignment vertical="center"/>
    </xf>
    <xf numFmtId="165" fontId="17" fillId="4" borderId="7" xfId="0" applyNumberFormat="1" applyFont="1" applyFill="1" applyBorder="1" applyAlignment="1">
      <alignment horizontal="left" vertical="center" indent="1"/>
    </xf>
    <xf numFmtId="165" fontId="17" fillId="4" borderId="7" xfId="0" applyNumberFormat="1" applyFont="1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/>
    </xf>
    <xf numFmtId="1" fontId="0" fillId="4" borderId="7" xfId="0" applyNumberFormat="1" applyFill="1" applyBorder="1" applyAlignment="1">
      <alignment horizontal="center"/>
    </xf>
    <xf numFmtId="0" fontId="0" fillId="0" borderId="19" xfId="0" applyBorder="1"/>
    <xf numFmtId="1" fontId="11" fillId="8" borderId="10" xfId="0" applyNumberFormat="1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165" fontId="10" fillId="11" borderId="7" xfId="0" applyNumberFormat="1" applyFont="1" applyFill="1" applyBorder="1" applyAlignment="1">
      <alignment vertical="center"/>
    </xf>
    <xf numFmtId="165" fontId="10" fillId="11" borderId="7" xfId="0" applyNumberFormat="1" applyFont="1" applyFill="1" applyBorder="1" applyAlignment="1">
      <alignment horizontal="left" vertical="center" indent="1"/>
    </xf>
    <xf numFmtId="165" fontId="10" fillId="11" borderId="7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165" fontId="10" fillId="0" borderId="17" xfId="0" applyNumberFormat="1" applyFont="1" applyBorder="1" applyAlignment="1">
      <alignment horizontal="left"/>
    </xf>
    <xf numFmtId="0" fontId="5" fillId="0" borderId="7" xfId="0" applyFont="1" applyFill="1" applyBorder="1" applyAlignment="1">
      <alignment horizontal="center" vertical="top"/>
    </xf>
    <xf numFmtId="0" fontId="23" fillId="8" borderId="7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3" fillId="0" borderId="0" xfId="0" applyFont="1"/>
    <xf numFmtId="0" fontId="0" fillId="0" borderId="7" xfId="0" applyFill="1" applyBorder="1" applyAlignment="1">
      <alignment horizontal="center" vertical="center"/>
    </xf>
    <xf numFmtId="164" fontId="20" fillId="0" borderId="7" xfId="0" applyNumberFormat="1" applyFont="1" applyFill="1" applyBorder="1" applyAlignment="1">
      <alignment vertical="center"/>
    </xf>
    <xf numFmtId="0" fontId="0" fillId="8" borderId="7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12" fillId="0" borderId="0" xfId="0" applyFont="1" applyAlignment="1"/>
    <xf numFmtId="0" fontId="0" fillId="0" borderId="7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0" fillId="11" borderId="10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1" fontId="11" fillId="0" borderId="7" xfId="0" applyNumberFormat="1" applyFont="1" applyFill="1" applyBorder="1" applyAlignment="1">
      <alignment horizontal="center" vertical="center"/>
    </xf>
    <xf numFmtId="1" fontId="27" fillId="0" borderId="7" xfId="0" applyNumberFormat="1" applyFont="1" applyFill="1" applyBorder="1" applyAlignment="1">
      <alignment horizontal="center" vertical="center"/>
    </xf>
    <xf numFmtId="1" fontId="0" fillId="0" borderId="7" xfId="0" applyNumberFormat="1" applyFon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1" fillId="0" borderId="7" xfId="2" applyNumberFormat="1" applyFont="1" applyFill="1" applyBorder="1" applyAlignment="1">
      <alignment horizontal="center" vertical="center"/>
    </xf>
    <xf numFmtId="1" fontId="11" fillId="0" borderId="7" xfId="2" applyNumberFormat="1" applyFont="1" applyFill="1" applyBorder="1" applyAlignment="1">
      <alignment horizontal="center" vertical="center"/>
    </xf>
    <xf numFmtId="1" fontId="16" fillId="0" borderId="7" xfId="0" applyNumberFormat="1" applyFont="1" applyFill="1" applyBorder="1" applyAlignment="1">
      <alignment horizontal="center" vertical="center"/>
    </xf>
    <xf numFmtId="165" fontId="22" fillId="5" borderId="7" xfId="0" applyNumberFormat="1" applyFont="1" applyFill="1" applyBorder="1" applyAlignment="1"/>
    <xf numFmtId="165" fontId="14" fillId="5" borderId="7" xfId="0" applyNumberFormat="1" applyFont="1" applyFill="1" applyBorder="1" applyAlignment="1">
      <alignment horizontal="left" vertical="center" indent="1"/>
    </xf>
    <xf numFmtId="165" fontId="14" fillId="5" borderId="7" xfId="0" applyNumberFormat="1" applyFont="1" applyFill="1" applyBorder="1" applyAlignment="1">
      <alignment horizontal="center" vertical="center"/>
    </xf>
    <xf numFmtId="165" fontId="13" fillId="0" borderId="7" xfId="0" applyNumberFormat="1" applyFont="1" applyFill="1" applyBorder="1"/>
    <xf numFmtId="0" fontId="28" fillId="0" borderId="7" xfId="0" applyNumberFormat="1" applyFont="1" applyFill="1" applyBorder="1" applyAlignment="1"/>
    <xf numFmtId="165" fontId="10" fillId="5" borderId="7" xfId="0" applyNumberFormat="1" applyFont="1" applyFill="1" applyBorder="1" applyAlignment="1"/>
    <xf numFmtId="0" fontId="20" fillId="0" borderId="7" xfId="0" applyFont="1" applyBorder="1" applyAlignment="1"/>
    <xf numFmtId="0" fontId="11" fillId="0" borderId="7" xfId="0" applyFont="1" applyFill="1" applyBorder="1" applyAlignment="1">
      <alignment horizontal="center"/>
    </xf>
    <xf numFmtId="1" fontId="0" fillId="0" borderId="7" xfId="0" applyNumberFormat="1" applyFill="1" applyBorder="1" applyAlignment="1">
      <alignment horizontal="center"/>
    </xf>
    <xf numFmtId="0" fontId="0" fillId="5" borderId="7" xfId="0" applyFill="1" applyBorder="1"/>
    <xf numFmtId="0" fontId="20" fillId="5" borderId="7" xfId="0" applyNumberFormat="1" applyFont="1" applyFill="1" applyBorder="1" applyAlignment="1"/>
    <xf numFmtId="165" fontId="14" fillId="0" borderId="9" xfId="0" applyNumberFormat="1" applyFont="1" applyFill="1" applyBorder="1" applyAlignment="1">
      <alignment vertical="center"/>
    </xf>
    <xf numFmtId="0" fontId="0" fillId="5" borderId="7" xfId="0" applyFill="1" applyBorder="1" applyAlignment="1"/>
    <xf numFmtId="0" fontId="0" fillId="5" borderId="10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0" fillId="0" borderId="0" xfId="0" applyFont="1"/>
    <xf numFmtId="165" fontId="10" fillId="9" borderId="7" xfId="0" applyNumberFormat="1" applyFont="1" applyFill="1" applyBorder="1" applyAlignment="1">
      <alignment horizontal="left" vertical="center" indent="1"/>
    </xf>
    <xf numFmtId="165" fontId="17" fillId="9" borderId="7" xfId="0" applyNumberFormat="1" applyFont="1" applyFill="1" applyBorder="1" applyAlignment="1">
      <alignment horizontal="left" vertical="center"/>
    </xf>
    <xf numFmtId="165" fontId="17" fillId="9" borderId="7" xfId="0" applyNumberFormat="1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0" fillId="4" borderId="10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1" fontId="11" fillId="0" borderId="10" xfId="0" applyNumberFormat="1" applyFont="1" applyBorder="1" applyAlignment="1">
      <alignment horizontal="center"/>
    </xf>
    <xf numFmtId="165" fontId="0" fillId="0" borderId="7" xfId="0" applyNumberFormat="1" applyFill="1" applyBorder="1" applyAlignment="1"/>
    <xf numFmtId="164" fontId="19" fillId="0" borderId="6" xfId="0" applyNumberFormat="1" applyFont="1" applyFill="1" applyBorder="1" applyAlignment="1">
      <alignment vertical="center"/>
    </xf>
    <xf numFmtId="1" fontId="11" fillId="0" borderId="7" xfId="0" applyNumberFormat="1" applyFont="1" applyBorder="1" applyAlignment="1">
      <alignment horizontal="center"/>
    </xf>
    <xf numFmtId="1" fontId="0" fillId="5" borderId="7" xfId="0" applyNumberFormat="1" applyFill="1" applyBorder="1" applyAlignment="1">
      <alignment horizontal="center"/>
    </xf>
    <xf numFmtId="0" fontId="25" fillId="0" borderId="0" xfId="1" applyFont="1" applyAlignment="1"/>
    <xf numFmtId="0" fontId="0" fillId="0" borderId="6" xfId="0" applyFill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/>
    </xf>
    <xf numFmtId="165" fontId="17" fillId="10" borderId="7" xfId="0" applyNumberFormat="1" applyFont="1" applyFill="1" applyBorder="1" applyAlignment="1">
      <alignment horizontal="left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/>
    </xf>
    <xf numFmtId="1" fontId="23" fillId="8" borderId="10" xfId="0" applyNumberFormat="1" applyFont="1" applyFill="1" applyBorder="1" applyAlignment="1">
      <alignment horizontal="center"/>
    </xf>
    <xf numFmtId="0" fontId="31" fillId="12" borderId="10" xfId="0" applyFont="1" applyFill="1" applyBorder="1" applyAlignment="1">
      <alignment horizontal="center"/>
    </xf>
    <xf numFmtId="0" fontId="31" fillId="12" borderId="7" xfId="0" applyFont="1" applyFill="1" applyBorder="1" applyAlignment="1">
      <alignment horizontal="center"/>
    </xf>
    <xf numFmtId="0" fontId="18" fillId="0" borderId="7" xfId="0" applyFont="1" applyBorder="1" applyAlignment="1"/>
    <xf numFmtId="165" fontId="22" fillId="0" borderId="7" xfId="0" applyNumberFormat="1" applyFont="1" applyBorder="1"/>
    <xf numFmtId="165" fontId="22" fillId="0" borderId="7" xfId="0" applyNumberFormat="1" applyFont="1" applyBorder="1" applyAlignment="1">
      <alignment horizontal="center"/>
    </xf>
    <xf numFmtId="1" fontId="0" fillId="8" borderId="10" xfId="0" applyNumberFormat="1" applyFill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165" fontId="14" fillId="5" borderId="7" xfId="0" applyNumberFormat="1" applyFont="1" applyFill="1" applyBorder="1" applyAlignment="1">
      <alignment vertical="center"/>
    </xf>
    <xf numFmtId="0" fontId="0" fillId="0" borderId="0" xfId="0" applyFill="1"/>
    <xf numFmtId="0" fontId="25" fillId="0" borderId="0" xfId="1" applyFont="1"/>
    <xf numFmtId="0" fontId="0" fillId="8" borderId="10" xfId="0" applyFill="1" applyBorder="1" applyAlignment="1">
      <alignment horizontal="center" vertical="center"/>
    </xf>
    <xf numFmtId="0" fontId="0" fillId="8" borderId="10" xfId="0" applyFont="1" applyFill="1" applyBorder="1" applyAlignment="1">
      <alignment horizontal="center"/>
    </xf>
    <xf numFmtId="0" fontId="22" fillId="0" borderId="7" xfId="0" applyFont="1" applyFill="1" applyBorder="1" applyAlignment="1"/>
    <xf numFmtId="1" fontId="0" fillId="8" borderId="22" xfId="0" applyNumberFormat="1" applyFill="1" applyBorder="1" applyAlignment="1">
      <alignment horizontal="center" vertical="center"/>
    </xf>
    <xf numFmtId="1" fontId="0" fillId="8" borderId="23" xfId="0" applyNumberFormat="1" applyFill="1" applyBorder="1" applyAlignment="1">
      <alignment horizontal="center" vertical="center"/>
    </xf>
    <xf numFmtId="1" fontId="0" fillId="8" borderId="0" xfId="0" applyNumberFormat="1" applyFill="1" applyBorder="1" applyAlignment="1">
      <alignment horizontal="center" vertical="center"/>
    </xf>
    <xf numFmtId="1" fontId="0" fillId="0" borderId="22" xfId="0" applyNumberFormat="1" applyFill="1" applyBorder="1" applyAlignment="1">
      <alignment horizontal="center" vertical="center"/>
    </xf>
    <xf numFmtId="1" fontId="0" fillId="0" borderId="23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65" fontId="17" fillId="7" borderId="7" xfId="0" applyNumberFormat="1" applyFont="1" applyFill="1" applyBorder="1" applyAlignment="1">
      <alignment horizontal="left" vertical="center" indent="1"/>
    </xf>
    <xf numFmtId="1" fontId="0" fillId="13" borderId="10" xfId="0" applyNumberFormat="1" applyFill="1" applyBorder="1" applyAlignment="1">
      <alignment horizontal="center"/>
    </xf>
    <xf numFmtId="1" fontId="0" fillId="4" borderId="10" xfId="0" applyNumberFormat="1" applyFont="1" applyFill="1" applyBorder="1" applyAlignment="1">
      <alignment horizontal="center"/>
    </xf>
    <xf numFmtId="0" fontId="10" fillId="0" borderId="7" xfId="0" applyFont="1" applyBorder="1" applyAlignment="1"/>
    <xf numFmtId="0" fontId="2" fillId="0" borderId="7" xfId="0" applyFont="1" applyBorder="1" applyAlignment="1"/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165" fontId="29" fillId="0" borderId="7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/>
    </xf>
    <xf numFmtId="0" fontId="11" fillId="0" borderId="15" xfId="0" applyFont="1" applyFill="1" applyBorder="1" applyAlignment="1" applyProtection="1">
      <alignment horizontal="center" vertical="center"/>
      <protection locked="0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1" fillId="0" borderId="31" xfId="0" applyFont="1" applyFill="1" applyBorder="1" applyAlignment="1" applyProtection="1">
      <alignment horizontal="center"/>
      <protection locked="0"/>
    </xf>
    <xf numFmtId="0" fontId="11" fillId="0" borderId="16" xfId="0" applyFont="1" applyFill="1" applyBorder="1" applyAlignment="1" applyProtection="1">
      <alignment horizontal="center"/>
      <protection locked="0"/>
    </xf>
    <xf numFmtId="0" fontId="11" fillId="0" borderId="32" xfId="0" applyFont="1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/>
      <protection locked="0"/>
    </xf>
    <xf numFmtId="165" fontId="14" fillId="0" borderId="7" xfId="0" applyNumberFormat="1" applyFont="1" applyFill="1" applyBorder="1" applyAlignment="1">
      <alignment horizontal="left" vertical="center"/>
    </xf>
    <xf numFmtId="165" fontId="2" fillId="0" borderId="7" xfId="0" applyNumberFormat="1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11" fillId="14" borderId="0" xfId="0" applyFont="1" applyFill="1" applyBorder="1" applyAlignment="1" applyProtection="1">
      <alignment horizontal="center" vertical="center"/>
      <protection locked="0"/>
    </xf>
    <xf numFmtId="0" fontId="0" fillId="8" borderId="10" xfId="0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/>
    </xf>
    <xf numFmtId="0" fontId="11" fillId="14" borderId="15" xfId="0" applyFont="1" applyFill="1" applyBorder="1" applyAlignment="1" applyProtection="1">
      <alignment horizontal="center" vertical="center"/>
      <protection locked="0"/>
    </xf>
    <xf numFmtId="0" fontId="11" fillId="14" borderId="16" xfId="0" applyFont="1" applyFill="1" applyBorder="1" applyAlignment="1" applyProtection="1">
      <alignment horizontal="center" vertical="center"/>
      <protection locked="0"/>
    </xf>
    <xf numFmtId="0" fontId="11" fillId="14" borderId="16" xfId="0" applyFont="1" applyFill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11" fillId="14" borderId="15" xfId="0" applyFont="1" applyFill="1" applyBorder="1" applyAlignment="1" applyProtection="1">
      <alignment horizontal="center"/>
      <protection locked="0"/>
    </xf>
    <xf numFmtId="1" fontId="11" fillId="14" borderId="16" xfId="0" applyNumberFormat="1" applyFont="1" applyFill="1" applyBorder="1" applyAlignment="1" applyProtection="1">
      <alignment horizontal="center"/>
      <protection locked="0"/>
    </xf>
    <xf numFmtId="0" fontId="11" fillId="14" borderId="0" xfId="0" applyFont="1" applyFill="1" applyBorder="1" applyAlignment="1" applyProtection="1">
      <alignment horizontal="center"/>
      <protection locked="0"/>
    </xf>
    <xf numFmtId="165" fontId="14" fillId="8" borderId="7" xfId="0" applyNumberFormat="1" applyFont="1" applyFill="1" applyBorder="1" applyAlignment="1">
      <alignment vertical="center"/>
    </xf>
    <xf numFmtId="0" fontId="16" fillId="5" borderId="10" xfId="0" applyFont="1" applyFill="1" applyBorder="1" applyAlignment="1">
      <alignment horizontal="center"/>
    </xf>
    <xf numFmtId="1" fontId="0" fillId="0" borderId="10" xfId="0" applyNumberForma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Border="1" applyAlignment="1">
      <alignment horizontal="center" vertical="center"/>
    </xf>
    <xf numFmtId="165" fontId="10" fillId="11" borderId="7" xfId="0" applyNumberFormat="1" applyFont="1" applyFill="1" applyBorder="1" applyAlignment="1">
      <alignment horizontal="left" vertical="center"/>
    </xf>
    <xf numFmtId="0" fontId="0" fillId="11" borderId="10" xfId="0" applyFont="1" applyFill="1" applyBorder="1" applyAlignment="1">
      <alignment horizontal="center" vertical="center"/>
    </xf>
    <xf numFmtId="0" fontId="0" fillId="11" borderId="7" xfId="0" applyFont="1" applyFill="1" applyBorder="1" applyAlignment="1">
      <alignment horizontal="center" vertical="center"/>
    </xf>
    <xf numFmtId="1" fontId="0" fillId="11" borderId="10" xfId="0" applyNumberFormat="1" applyFont="1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/>
    </xf>
    <xf numFmtId="1" fontId="0" fillId="8" borderId="7" xfId="0" applyNumberFormat="1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/>
    </xf>
    <xf numFmtId="165" fontId="2" fillId="0" borderId="7" xfId="0" applyNumberFormat="1" applyFont="1" applyBorder="1" applyAlignment="1"/>
    <xf numFmtId="1" fontId="0" fillId="8" borderId="10" xfId="0" applyNumberFormat="1" applyFont="1" applyFill="1" applyBorder="1" applyAlignment="1">
      <alignment horizontal="center"/>
    </xf>
    <xf numFmtId="0" fontId="32" fillId="0" borderId="0" xfId="0" applyFont="1" applyAlignment="1"/>
    <xf numFmtId="0" fontId="15" fillId="0" borderId="0" xfId="0" applyFont="1" applyAlignment="1"/>
    <xf numFmtId="165" fontId="14" fillId="5" borderId="7" xfId="0" applyNumberFormat="1" applyFont="1" applyFill="1" applyBorder="1" applyAlignment="1">
      <alignment horizontal="left" vertical="center"/>
    </xf>
    <xf numFmtId="1" fontId="0" fillId="5" borderId="10" xfId="0" applyNumberFormat="1" applyFont="1" applyFill="1" applyBorder="1" applyAlignment="1">
      <alignment horizontal="center"/>
    </xf>
    <xf numFmtId="0" fontId="0" fillId="4" borderId="10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165" fontId="20" fillId="0" borderId="7" xfId="0" applyNumberFormat="1" applyFont="1" applyBorder="1" applyAlignment="1"/>
    <xf numFmtId="165" fontId="20" fillId="0" borderId="7" xfId="0" applyNumberFormat="1" applyFont="1" applyFill="1" applyBorder="1" applyAlignment="1">
      <alignment horizontal="left" vertical="center" indent="1"/>
    </xf>
    <xf numFmtId="165" fontId="28" fillId="0" borderId="7" xfId="0" applyNumberFormat="1" applyFont="1" applyFill="1" applyBorder="1" applyAlignment="1">
      <alignment vertical="center"/>
    </xf>
    <xf numFmtId="165" fontId="28" fillId="0" borderId="7" xfId="0" applyNumberFormat="1" applyFont="1" applyFill="1" applyBorder="1" applyAlignment="1">
      <alignment horizontal="left" vertical="center" indent="1"/>
    </xf>
    <xf numFmtId="165" fontId="20" fillId="0" borderId="7" xfId="0" applyNumberFormat="1" applyFont="1" applyFill="1" applyBorder="1" applyAlignment="1">
      <alignment vertical="center"/>
    </xf>
    <xf numFmtId="164" fontId="20" fillId="0" borderId="7" xfId="0" applyNumberFormat="1" applyFont="1" applyFill="1" applyBorder="1" applyAlignment="1">
      <alignment horizontal="left" vertical="center" indent="1"/>
    </xf>
    <xf numFmtId="164" fontId="20" fillId="5" borderId="7" xfId="0" applyNumberFormat="1" applyFont="1" applyFill="1" applyBorder="1" applyAlignment="1">
      <alignment vertical="center"/>
    </xf>
    <xf numFmtId="164" fontId="20" fillId="5" borderId="7" xfId="0" applyNumberFormat="1" applyFont="1" applyFill="1" applyBorder="1" applyAlignment="1">
      <alignment horizontal="left" vertical="center" indent="1"/>
    </xf>
    <xf numFmtId="1" fontId="0" fillId="5" borderId="7" xfId="0" applyNumberFormat="1" applyFill="1" applyBorder="1" applyAlignment="1">
      <alignment horizontal="center" vertical="center"/>
    </xf>
    <xf numFmtId="164" fontId="20" fillId="7" borderId="7" xfId="0" applyNumberFormat="1" applyFont="1" applyFill="1" applyBorder="1" applyAlignment="1">
      <alignment vertical="center"/>
    </xf>
    <xf numFmtId="164" fontId="8" fillId="7" borderId="7" xfId="0" applyNumberFormat="1" applyFont="1" applyFill="1" applyBorder="1" applyAlignment="1">
      <alignment horizontal="left" vertical="center" indent="1"/>
    </xf>
    <xf numFmtId="0" fontId="0" fillId="7" borderId="7" xfId="0" applyFill="1" applyBorder="1" applyAlignment="1">
      <alignment horizontal="center"/>
    </xf>
    <xf numFmtId="1" fontId="0" fillId="7" borderId="10" xfId="0" applyNumberForma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2" fontId="11" fillId="0" borderId="7" xfId="0" applyNumberFormat="1" applyFont="1" applyFill="1" applyBorder="1" applyAlignment="1">
      <alignment horizontal="center" vertical="center"/>
    </xf>
    <xf numFmtId="1" fontId="16" fillId="0" borderId="10" xfId="0" applyNumberFormat="1" applyFont="1" applyBorder="1" applyAlignment="1">
      <alignment horizontal="center"/>
    </xf>
    <xf numFmtId="1" fontId="16" fillId="0" borderId="7" xfId="0" applyNumberFormat="1" applyFont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0" fillId="5" borderId="7" xfId="0" applyFill="1" applyBorder="1" applyAlignment="1">
      <alignment horizontal="center" vertical="center"/>
    </xf>
    <xf numFmtId="164" fontId="20" fillId="13" borderId="7" xfId="0" applyNumberFormat="1" applyFont="1" applyFill="1" applyBorder="1" applyAlignment="1">
      <alignment vertical="center"/>
    </xf>
    <xf numFmtId="164" fontId="8" fillId="13" borderId="7" xfId="0" applyNumberFormat="1" applyFont="1" applyFill="1" applyBorder="1" applyAlignment="1">
      <alignment horizontal="left" vertical="center" indent="1"/>
    </xf>
    <xf numFmtId="164" fontId="17" fillId="13" borderId="7" xfId="0" applyNumberFormat="1" applyFont="1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164" fontId="20" fillId="10" borderId="7" xfId="0" applyNumberFormat="1" applyFont="1" applyFill="1" applyBorder="1" applyAlignment="1">
      <alignment vertical="center"/>
    </xf>
    <xf numFmtId="164" fontId="8" fillId="10" borderId="7" xfId="0" applyNumberFormat="1" applyFont="1" applyFill="1" applyBorder="1" applyAlignment="1">
      <alignment horizontal="left" vertical="center" indent="1"/>
    </xf>
    <xf numFmtId="0" fontId="17" fillId="10" borderId="7" xfId="0" applyFont="1" applyFill="1" applyBorder="1" applyAlignment="1">
      <alignment horizontal="center" vertical="center"/>
    </xf>
    <xf numFmtId="1" fontId="0" fillId="10" borderId="10" xfId="0" applyNumberFormat="1" applyFill="1" applyBorder="1" applyAlignment="1">
      <alignment horizontal="center" vertical="center"/>
    </xf>
    <xf numFmtId="1" fontId="0" fillId="10" borderId="7" xfId="0" applyNumberFormat="1" applyFill="1" applyBorder="1" applyAlignment="1">
      <alignment horizontal="center" vertical="center"/>
    </xf>
    <xf numFmtId="165" fontId="28" fillId="8" borderId="7" xfId="0" applyNumberFormat="1" applyFont="1" applyFill="1" applyBorder="1" applyAlignment="1">
      <alignment vertical="center"/>
    </xf>
    <xf numFmtId="165" fontId="28" fillId="8" borderId="7" xfId="0" applyNumberFormat="1" applyFont="1" applyFill="1" applyBorder="1" applyAlignment="1">
      <alignment horizontal="left" vertical="center" indent="1"/>
    </xf>
    <xf numFmtId="164" fontId="10" fillId="0" borderId="7" xfId="0" applyNumberFormat="1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horizontal="center"/>
    </xf>
    <xf numFmtId="0" fontId="24" fillId="6" borderId="7" xfId="0" applyFont="1" applyFill="1" applyBorder="1" applyAlignment="1">
      <alignment horizontal="center"/>
    </xf>
    <xf numFmtId="165" fontId="20" fillId="5" borderId="7" xfId="0" applyNumberFormat="1" applyFont="1" applyFill="1" applyBorder="1" applyAlignment="1">
      <alignment vertical="center"/>
    </xf>
    <xf numFmtId="164" fontId="20" fillId="5" borderId="7" xfId="0" applyNumberFormat="1" applyFont="1" applyFill="1" applyBorder="1" applyAlignment="1">
      <alignment horizontal="center" vertical="center"/>
    </xf>
    <xf numFmtId="164" fontId="8" fillId="7" borderId="7" xfId="0" applyNumberFormat="1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164" fontId="20" fillId="0" borderId="7" xfId="0" applyNumberFormat="1" applyFont="1" applyFill="1" applyBorder="1" applyAlignment="1">
      <alignment horizontal="center" vertical="center"/>
    </xf>
    <xf numFmtId="0" fontId="26" fillId="0" borderId="0" xfId="1" applyFont="1" applyAlignment="1"/>
    <xf numFmtId="164" fontId="10" fillId="0" borderId="7" xfId="0" applyNumberFormat="1" applyFont="1" applyFill="1" applyBorder="1" applyAlignment="1">
      <alignment horizontal="left" vertical="center" indent="1"/>
    </xf>
    <xf numFmtId="0" fontId="26" fillId="0" borderId="7" xfId="1" applyFont="1" applyBorder="1" applyAlignment="1"/>
    <xf numFmtId="0" fontId="19" fillId="0" borderId="7" xfId="0" applyFont="1" applyBorder="1" applyAlignment="1"/>
    <xf numFmtId="1" fontId="0" fillId="4" borderId="10" xfId="0" applyNumberFormat="1" applyFill="1" applyBorder="1" applyAlignment="1">
      <alignment horizontal="center" vertical="center"/>
    </xf>
    <xf numFmtId="1" fontId="0" fillId="4" borderId="7" xfId="0" applyNumberFormat="1" applyFill="1" applyBorder="1" applyAlignment="1">
      <alignment horizontal="center" vertical="center"/>
    </xf>
    <xf numFmtId="1" fontId="23" fillId="8" borderId="7" xfId="0" applyNumberFormat="1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165" fontId="14" fillId="0" borderId="33" xfId="0" applyNumberFormat="1" applyFont="1" applyFill="1" applyBorder="1" applyAlignment="1">
      <alignment horizontal="left" vertical="center" indent="1"/>
    </xf>
    <xf numFmtId="165" fontId="14" fillId="0" borderId="33" xfId="0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left" vertical="center"/>
    </xf>
    <xf numFmtId="0" fontId="11" fillId="0" borderId="16" xfId="0" applyFont="1" applyBorder="1" applyAlignment="1">
      <alignment horizontal="center"/>
    </xf>
    <xf numFmtId="0" fontId="26" fillId="0" borderId="7" xfId="4" applyFont="1" applyFill="1" applyBorder="1" applyAlignment="1"/>
    <xf numFmtId="0" fontId="18" fillId="5" borderId="7" xfId="0" applyFont="1" applyFill="1" applyBorder="1" applyAlignment="1"/>
    <xf numFmtId="165" fontId="10" fillId="4" borderId="7" xfId="0" applyNumberFormat="1" applyFont="1" applyFill="1" applyBorder="1" applyAlignment="1">
      <alignment vertical="center"/>
    </xf>
    <xf numFmtId="165" fontId="10" fillId="4" borderId="7" xfId="0" applyNumberFormat="1" applyFont="1" applyFill="1" applyBorder="1" applyAlignment="1">
      <alignment horizontal="left" vertical="center" indent="1"/>
    </xf>
    <xf numFmtId="165" fontId="10" fillId="4" borderId="7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14" fillId="0" borderId="7" xfId="0" applyNumberFormat="1" applyFont="1" applyFill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165" fontId="33" fillId="0" borderId="7" xfId="0" applyNumberFormat="1" applyFont="1" applyFill="1" applyBorder="1" applyAlignment="1">
      <alignment horizontal="left" vertical="center" indent="1"/>
    </xf>
    <xf numFmtId="165" fontId="33" fillId="0" borderId="7" xfId="0" applyNumberFormat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/>
    </xf>
    <xf numFmtId="165" fontId="22" fillId="0" borderId="7" xfId="0" applyNumberFormat="1" applyFont="1" applyFill="1" applyBorder="1" applyAlignment="1"/>
    <xf numFmtId="1" fontId="24" fillId="0" borderId="10" xfId="0" applyNumberFormat="1" applyFont="1" applyFill="1" applyBorder="1" applyAlignment="1">
      <alignment horizontal="center"/>
    </xf>
    <xf numFmtId="1" fontId="24" fillId="0" borderId="7" xfId="0" applyNumberFormat="1" applyFon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0" fontId="21" fillId="0" borderId="7" xfId="0" applyFont="1" applyBorder="1" applyAlignment="1"/>
    <xf numFmtId="0" fontId="11" fillId="0" borderId="15" xfId="0" applyFont="1" applyFill="1" applyBorder="1" applyAlignment="1" applyProtection="1">
      <alignment horizontal="center"/>
      <protection locked="0"/>
    </xf>
    <xf numFmtId="0" fontId="34" fillId="0" borderId="0" xfId="1" applyFont="1"/>
    <xf numFmtId="0" fontId="3" fillId="11" borderId="0" xfId="0" applyFont="1" applyFill="1"/>
    <xf numFmtId="165" fontId="17" fillId="11" borderId="7" xfId="0" applyNumberFormat="1" applyFont="1" applyFill="1" applyBorder="1" applyAlignment="1">
      <alignment vertical="center"/>
    </xf>
    <xf numFmtId="165" fontId="17" fillId="13" borderId="7" xfId="0" applyNumberFormat="1" applyFont="1" applyFill="1" applyBorder="1" applyAlignment="1">
      <alignment horizontal="left" vertical="center" indent="1"/>
    </xf>
    <xf numFmtId="0" fontId="0" fillId="9" borderId="10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13" fillId="0" borderId="17" xfId="0" applyFont="1" applyBorder="1"/>
    <xf numFmtId="0" fontId="13" fillId="0" borderId="0" xfId="0" applyFont="1" applyAlignment="1"/>
    <xf numFmtId="0" fontId="0" fillId="5" borderId="0" xfId="0" applyFill="1"/>
    <xf numFmtId="1" fontId="0" fillId="11" borderId="7" xfId="0" applyNumberFormat="1" applyFill="1" applyBorder="1" applyAlignment="1">
      <alignment horizontal="center"/>
    </xf>
    <xf numFmtId="0" fontId="11" fillId="0" borderId="1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1" fontId="0" fillId="11" borderId="10" xfId="0" applyNumberFormat="1" applyFill="1" applyBorder="1" applyAlignment="1">
      <alignment horizontal="center"/>
    </xf>
    <xf numFmtId="165" fontId="14" fillId="0" borderId="7" xfId="0" applyNumberFormat="1" applyFont="1" applyFill="1" applyBorder="1" applyAlignment="1"/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6" fillId="0" borderId="34" xfId="5" applyFont="1" applyBorder="1" applyAlignment="1">
      <alignment horizontal="center" vertical="center"/>
    </xf>
    <xf numFmtId="0" fontId="36" fillId="0" borderId="35" xfId="5" applyFont="1" applyBorder="1" applyAlignment="1">
      <alignment horizontal="center" vertical="center"/>
    </xf>
    <xf numFmtId="0" fontId="36" fillId="0" borderId="35" xfId="5" applyFont="1" applyBorder="1" applyAlignment="1">
      <alignment horizontal="center"/>
    </xf>
    <xf numFmtId="0" fontId="36" fillId="0" borderId="0" xfId="5" applyFont="1" applyAlignment="1">
      <alignment horizontal="center"/>
    </xf>
    <xf numFmtId="0" fontId="0" fillId="11" borderId="0" xfId="0" applyFill="1" applyAlignment="1"/>
    <xf numFmtId="1" fontId="0" fillId="10" borderId="7" xfId="0" applyNumberFormat="1" applyFill="1" applyBorder="1" applyAlignment="1">
      <alignment horizontal="center"/>
    </xf>
    <xf numFmtId="165" fontId="14" fillId="0" borderId="10" xfId="0" applyNumberFormat="1" applyFont="1" applyFill="1" applyBorder="1" applyAlignment="1">
      <alignment vertical="center"/>
    </xf>
    <xf numFmtId="165" fontId="10" fillId="0" borderId="10" xfId="0" applyNumberFormat="1" applyFont="1" applyFill="1" applyBorder="1" applyAlignment="1">
      <alignment horizontal="left" vertical="center" indent="1"/>
    </xf>
    <xf numFmtId="0" fontId="0" fillId="0" borderId="10" xfId="0" applyBorder="1" applyAlignment="1"/>
    <xf numFmtId="0" fontId="18" fillId="0" borderId="0" xfId="0" applyFont="1" applyAlignment="1"/>
    <xf numFmtId="164" fontId="19" fillId="0" borderId="7" xfId="0" applyNumberFormat="1" applyFont="1" applyFill="1" applyBorder="1" applyAlignment="1">
      <alignment vertical="center"/>
    </xf>
    <xf numFmtId="0" fontId="0" fillId="0" borderId="10" xfId="0" applyFill="1" applyBorder="1"/>
    <xf numFmtId="0" fontId="0" fillId="0" borderId="7" xfId="0" applyFill="1" applyBorder="1"/>
    <xf numFmtId="0" fontId="0" fillId="10" borderId="10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1" fontId="23" fillId="0" borderId="7" xfId="0" applyNumberFormat="1" applyFont="1" applyFill="1" applyBorder="1" applyAlignment="1">
      <alignment horizontal="center"/>
    </xf>
    <xf numFmtId="0" fontId="13" fillId="0" borderId="7" xfId="0" applyFont="1" applyBorder="1" applyAlignment="1"/>
    <xf numFmtId="164" fontId="19" fillId="0" borderId="7" xfId="0" applyNumberFormat="1" applyFont="1" applyBorder="1" applyAlignment="1">
      <alignment vertical="center"/>
    </xf>
    <xf numFmtId="0" fontId="24" fillId="15" borderId="15" xfId="0" applyNumberFormat="1" applyFont="1" applyFill="1" applyBorder="1" applyAlignment="1">
      <alignment horizontal="center"/>
    </xf>
    <xf numFmtId="0" fontId="24" fillId="15" borderId="16" xfId="0" applyNumberFormat="1" applyFont="1" applyFill="1" applyBorder="1" applyAlignment="1">
      <alignment horizontal="center"/>
    </xf>
    <xf numFmtId="0" fontId="31" fillId="8" borderId="7" xfId="0" applyFont="1" applyFill="1" applyBorder="1" applyAlignment="1">
      <alignment horizontal="center"/>
    </xf>
    <xf numFmtId="0" fontId="31" fillId="8" borderId="10" xfId="0" applyFont="1" applyFill="1" applyBorder="1" applyAlignment="1">
      <alignment horizontal="center"/>
    </xf>
    <xf numFmtId="0" fontId="31" fillId="5" borderId="10" xfId="0" applyFont="1" applyFill="1" applyBorder="1" applyAlignment="1">
      <alignment horizontal="center"/>
    </xf>
    <xf numFmtId="165" fontId="20" fillId="0" borderId="7" xfId="0" applyNumberFormat="1" applyFont="1" applyFill="1" applyBorder="1" applyAlignment="1"/>
    <xf numFmtId="165" fontId="37" fillId="0" borderId="7" xfId="0" applyNumberFormat="1" applyFont="1" applyFill="1" applyBorder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  <xf numFmtId="0" fontId="28" fillId="0" borderId="7" xfId="0" applyNumberFormat="1" applyFont="1" applyFill="1" applyBorder="1" applyAlignment="1">
      <alignment vertical="center"/>
    </xf>
    <xf numFmtId="165" fontId="10" fillId="11" borderId="7" xfId="0" applyNumberFormat="1" applyFont="1" applyFill="1" applyBorder="1" applyAlignment="1"/>
    <xf numFmtId="165" fontId="14" fillId="11" borderId="7" xfId="0" applyNumberFormat="1" applyFont="1" applyFill="1" applyBorder="1" applyAlignment="1">
      <alignment horizontal="left" vertical="center" indent="1"/>
    </xf>
    <xf numFmtId="165" fontId="14" fillId="11" borderId="7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/>
    </xf>
    <xf numFmtId="0" fontId="3" fillId="17" borderId="7" xfId="0" applyFont="1" applyFill="1" applyBorder="1" applyAlignment="1">
      <alignment horizontal="center"/>
    </xf>
    <xf numFmtId="1" fontId="3" fillId="16" borderId="7" xfId="0" applyNumberFormat="1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2" fontId="3" fillId="16" borderId="7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</cellXfs>
  <cellStyles count="6">
    <cellStyle name="=C:\WINNT\SYSTEM32\COMMAND.COM" xfId="1"/>
    <cellStyle name="Excel Built-in Normal" xfId="5"/>
    <cellStyle name="Normal" xfId="0" builtinId="0"/>
    <cellStyle name="Normal 2" xfId="2"/>
    <cellStyle name="Normal 3" xfId="3"/>
    <cellStyle name="Style 1" xfId="4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color rgb="FFFF0066"/>
      </font>
      <fill>
        <gradientFill degree="180">
          <stop position="0">
            <color theme="0"/>
          </stop>
          <stop position="1">
            <color theme="2"/>
          </stop>
        </gradientFill>
      </fill>
    </dxf>
    <dxf>
      <font>
        <color rgb="FFFF0066"/>
      </font>
      <fill>
        <gradientFill degree="180">
          <stop position="0">
            <color theme="0"/>
          </stop>
          <stop position="1">
            <color theme="2" tint="-0.25098422193060094"/>
          </stop>
        </gradientFill>
      </fill>
    </dxf>
    <dxf>
      <font>
        <color rgb="FF006100"/>
      </font>
      <fill>
        <patternFill>
          <bgColor rgb="FFC6EFCE"/>
        </patternFill>
      </fill>
    </dxf>
    <dxf>
      <font>
        <color rgb="FFFF0066"/>
      </font>
      <fill>
        <gradientFill degree="180">
          <stop position="0">
            <color theme="0"/>
          </stop>
          <stop position="1">
            <color theme="2" tint="-9.8025452436902985E-2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594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595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596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597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598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599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600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601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602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603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604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605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442071</xdr:colOff>
      <xdr:row>225</xdr:row>
      <xdr:rowOff>50601</xdr:rowOff>
    </xdr:from>
    <xdr:to>
      <xdr:col>797</xdr:col>
      <xdr:colOff>452195</xdr:colOff>
      <xdr:row>225</xdr:row>
      <xdr:rowOff>63251</xdr:rowOff>
    </xdr:to>
    <xdr:sp macro="" textlink="">
      <xdr:nvSpPr>
        <xdr:cNvPr id="2606" name="rect"/>
        <xdr:cNvSpPr/>
      </xdr:nvSpPr>
      <xdr:spPr>
        <a:xfrm>
          <a:off x="27235896" y="4500860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496739</xdr:colOff>
      <xdr:row>225</xdr:row>
      <xdr:rowOff>75902</xdr:rowOff>
    </xdr:from>
    <xdr:to>
      <xdr:col>797</xdr:col>
      <xdr:colOff>502139</xdr:colOff>
      <xdr:row>225</xdr:row>
      <xdr:rowOff>88552</xdr:rowOff>
    </xdr:to>
    <xdr:sp macro="" textlink="">
      <xdr:nvSpPr>
        <xdr:cNvPr id="2607" name="rect"/>
        <xdr:cNvSpPr/>
      </xdr:nvSpPr>
      <xdr:spPr>
        <a:xfrm>
          <a:off x="27290564" y="45033902"/>
          <a:ext cx="5400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492690</xdr:colOff>
      <xdr:row>225</xdr:row>
      <xdr:rowOff>88552</xdr:rowOff>
    </xdr:from>
    <xdr:to>
      <xdr:col>797</xdr:col>
      <xdr:colOff>496739</xdr:colOff>
      <xdr:row>225</xdr:row>
      <xdr:rowOff>88552</xdr:rowOff>
    </xdr:to>
    <xdr:sp macro="" textlink="">
      <xdr:nvSpPr>
        <xdr:cNvPr id="2608" name="rect"/>
        <xdr:cNvSpPr/>
      </xdr:nvSpPr>
      <xdr:spPr>
        <a:xfrm>
          <a:off x="27286515" y="4504655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442071</xdr:colOff>
      <xdr:row>225</xdr:row>
      <xdr:rowOff>50601</xdr:rowOff>
    </xdr:from>
    <xdr:to>
      <xdr:col>797</xdr:col>
      <xdr:colOff>452195</xdr:colOff>
      <xdr:row>225</xdr:row>
      <xdr:rowOff>63251</xdr:rowOff>
    </xdr:to>
    <xdr:sp macro="" textlink="">
      <xdr:nvSpPr>
        <xdr:cNvPr id="2609" name="rect"/>
        <xdr:cNvSpPr/>
      </xdr:nvSpPr>
      <xdr:spPr>
        <a:xfrm>
          <a:off x="27235896" y="4500860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496739</xdr:colOff>
      <xdr:row>225</xdr:row>
      <xdr:rowOff>75902</xdr:rowOff>
    </xdr:from>
    <xdr:to>
      <xdr:col>797</xdr:col>
      <xdr:colOff>502139</xdr:colOff>
      <xdr:row>225</xdr:row>
      <xdr:rowOff>88552</xdr:rowOff>
    </xdr:to>
    <xdr:sp macro="" textlink="">
      <xdr:nvSpPr>
        <xdr:cNvPr id="2610" name="rect"/>
        <xdr:cNvSpPr/>
      </xdr:nvSpPr>
      <xdr:spPr>
        <a:xfrm>
          <a:off x="27290564" y="45033902"/>
          <a:ext cx="5400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492690</xdr:colOff>
      <xdr:row>225</xdr:row>
      <xdr:rowOff>88552</xdr:rowOff>
    </xdr:from>
    <xdr:to>
      <xdr:col>797</xdr:col>
      <xdr:colOff>496739</xdr:colOff>
      <xdr:row>225</xdr:row>
      <xdr:rowOff>88552</xdr:rowOff>
    </xdr:to>
    <xdr:sp macro="" textlink="">
      <xdr:nvSpPr>
        <xdr:cNvPr id="2611" name="rect"/>
        <xdr:cNvSpPr/>
      </xdr:nvSpPr>
      <xdr:spPr>
        <a:xfrm>
          <a:off x="27286515" y="4504655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442071</xdr:colOff>
      <xdr:row>225</xdr:row>
      <xdr:rowOff>50601</xdr:rowOff>
    </xdr:from>
    <xdr:to>
      <xdr:col>797</xdr:col>
      <xdr:colOff>452195</xdr:colOff>
      <xdr:row>225</xdr:row>
      <xdr:rowOff>63251</xdr:rowOff>
    </xdr:to>
    <xdr:sp macro="" textlink="">
      <xdr:nvSpPr>
        <xdr:cNvPr id="2612" name="rect"/>
        <xdr:cNvSpPr/>
      </xdr:nvSpPr>
      <xdr:spPr>
        <a:xfrm>
          <a:off x="27235896" y="4500860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496739</xdr:colOff>
      <xdr:row>225</xdr:row>
      <xdr:rowOff>75902</xdr:rowOff>
    </xdr:from>
    <xdr:to>
      <xdr:col>797</xdr:col>
      <xdr:colOff>502139</xdr:colOff>
      <xdr:row>225</xdr:row>
      <xdr:rowOff>88552</xdr:rowOff>
    </xdr:to>
    <xdr:sp macro="" textlink="">
      <xdr:nvSpPr>
        <xdr:cNvPr id="2613" name="rect"/>
        <xdr:cNvSpPr/>
      </xdr:nvSpPr>
      <xdr:spPr>
        <a:xfrm>
          <a:off x="27290564" y="45033902"/>
          <a:ext cx="5400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492690</xdr:colOff>
      <xdr:row>225</xdr:row>
      <xdr:rowOff>88552</xdr:rowOff>
    </xdr:from>
    <xdr:to>
      <xdr:col>797</xdr:col>
      <xdr:colOff>496739</xdr:colOff>
      <xdr:row>225</xdr:row>
      <xdr:rowOff>88552</xdr:rowOff>
    </xdr:to>
    <xdr:sp macro="" textlink="">
      <xdr:nvSpPr>
        <xdr:cNvPr id="2614" name="rect"/>
        <xdr:cNvSpPr/>
      </xdr:nvSpPr>
      <xdr:spPr>
        <a:xfrm>
          <a:off x="27286515" y="4504655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442071</xdr:colOff>
      <xdr:row>225</xdr:row>
      <xdr:rowOff>50601</xdr:rowOff>
    </xdr:from>
    <xdr:to>
      <xdr:col>797</xdr:col>
      <xdr:colOff>452195</xdr:colOff>
      <xdr:row>225</xdr:row>
      <xdr:rowOff>63251</xdr:rowOff>
    </xdr:to>
    <xdr:sp macro="" textlink="">
      <xdr:nvSpPr>
        <xdr:cNvPr id="2615" name="rect"/>
        <xdr:cNvSpPr/>
      </xdr:nvSpPr>
      <xdr:spPr>
        <a:xfrm>
          <a:off x="27235896" y="4500860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496739</xdr:colOff>
      <xdr:row>225</xdr:row>
      <xdr:rowOff>75902</xdr:rowOff>
    </xdr:from>
    <xdr:to>
      <xdr:col>797</xdr:col>
      <xdr:colOff>502139</xdr:colOff>
      <xdr:row>225</xdr:row>
      <xdr:rowOff>88552</xdr:rowOff>
    </xdr:to>
    <xdr:sp macro="" textlink="">
      <xdr:nvSpPr>
        <xdr:cNvPr id="2616" name="rect"/>
        <xdr:cNvSpPr/>
      </xdr:nvSpPr>
      <xdr:spPr>
        <a:xfrm>
          <a:off x="27290564" y="45033902"/>
          <a:ext cx="5400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492690</xdr:colOff>
      <xdr:row>225</xdr:row>
      <xdr:rowOff>88552</xdr:rowOff>
    </xdr:from>
    <xdr:to>
      <xdr:col>797</xdr:col>
      <xdr:colOff>496739</xdr:colOff>
      <xdr:row>225</xdr:row>
      <xdr:rowOff>88552</xdr:rowOff>
    </xdr:to>
    <xdr:sp macro="" textlink="">
      <xdr:nvSpPr>
        <xdr:cNvPr id="2617" name="rect"/>
        <xdr:cNvSpPr/>
      </xdr:nvSpPr>
      <xdr:spPr>
        <a:xfrm>
          <a:off x="27286515" y="4504655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618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619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620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621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622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623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441396</xdr:colOff>
      <xdr:row>225</xdr:row>
      <xdr:rowOff>37951</xdr:rowOff>
    </xdr:from>
    <xdr:to>
      <xdr:col>797</xdr:col>
      <xdr:colOff>451520</xdr:colOff>
      <xdr:row>225</xdr:row>
      <xdr:rowOff>50601</xdr:rowOff>
    </xdr:to>
    <xdr:sp macro="" textlink="">
      <xdr:nvSpPr>
        <xdr:cNvPr id="2624" name="rect"/>
        <xdr:cNvSpPr/>
      </xdr:nvSpPr>
      <xdr:spPr>
        <a:xfrm>
          <a:off x="27235221" y="4499595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496064</xdr:colOff>
      <xdr:row>225</xdr:row>
      <xdr:rowOff>63251</xdr:rowOff>
    </xdr:from>
    <xdr:to>
      <xdr:col>797</xdr:col>
      <xdr:colOff>501464</xdr:colOff>
      <xdr:row>225</xdr:row>
      <xdr:rowOff>75902</xdr:rowOff>
    </xdr:to>
    <xdr:sp macro="" textlink="">
      <xdr:nvSpPr>
        <xdr:cNvPr id="2625" name="rect"/>
        <xdr:cNvSpPr/>
      </xdr:nvSpPr>
      <xdr:spPr>
        <a:xfrm>
          <a:off x="27289889" y="45021251"/>
          <a:ext cx="5400" cy="126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492015</xdr:colOff>
      <xdr:row>225</xdr:row>
      <xdr:rowOff>75902</xdr:rowOff>
    </xdr:from>
    <xdr:to>
      <xdr:col>797</xdr:col>
      <xdr:colOff>496064</xdr:colOff>
      <xdr:row>225</xdr:row>
      <xdr:rowOff>75902</xdr:rowOff>
    </xdr:to>
    <xdr:sp macro="" textlink="">
      <xdr:nvSpPr>
        <xdr:cNvPr id="2626" name="rect"/>
        <xdr:cNvSpPr/>
      </xdr:nvSpPr>
      <xdr:spPr>
        <a:xfrm>
          <a:off x="27285840" y="4503390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441396</xdr:colOff>
      <xdr:row>225</xdr:row>
      <xdr:rowOff>37951</xdr:rowOff>
    </xdr:from>
    <xdr:to>
      <xdr:col>797</xdr:col>
      <xdr:colOff>451520</xdr:colOff>
      <xdr:row>225</xdr:row>
      <xdr:rowOff>50601</xdr:rowOff>
    </xdr:to>
    <xdr:sp macro="" textlink="">
      <xdr:nvSpPr>
        <xdr:cNvPr id="2627" name="rect"/>
        <xdr:cNvSpPr/>
      </xdr:nvSpPr>
      <xdr:spPr>
        <a:xfrm>
          <a:off x="27235221" y="4499595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496064</xdr:colOff>
      <xdr:row>225</xdr:row>
      <xdr:rowOff>63251</xdr:rowOff>
    </xdr:from>
    <xdr:to>
      <xdr:col>797</xdr:col>
      <xdr:colOff>501464</xdr:colOff>
      <xdr:row>225</xdr:row>
      <xdr:rowOff>75902</xdr:rowOff>
    </xdr:to>
    <xdr:sp macro="" textlink="">
      <xdr:nvSpPr>
        <xdr:cNvPr id="2628" name="rect"/>
        <xdr:cNvSpPr/>
      </xdr:nvSpPr>
      <xdr:spPr>
        <a:xfrm>
          <a:off x="27289889" y="45021251"/>
          <a:ext cx="5400" cy="126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492015</xdr:colOff>
      <xdr:row>225</xdr:row>
      <xdr:rowOff>75902</xdr:rowOff>
    </xdr:from>
    <xdr:to>
      <xdr:col>797</xdr:col>
      <xdr:colOff>496064</xdr:colOff>
      <xdr:row>225</xdr:row>
      <xdr:rowOff>75902</xdr:rowOff>
    </xdr:to>
    <xdr:sp macro="" textlink="">
      <xdr:nvSpPr>
        <xdr:cNvPr id="2629" name="rect"/>
        <xdr:cNvSpPr/>
      </xdr:nvSpPr>
      <xdr:spPr>
        <a:xfrm>
          <a:off x="27285840" y="4503390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441396</xdr:colOff>
      <xdr:row>225</xdr:row>
      <xdr:rowOff>37951</xdr:rowOff>
    </xdr:from>
    <xdr:to>
      <xdr:col>797</xdr:col>
      <xdr:colOff>451520</xdr:colOff>
      <xdr:row>225</xdr:row>
      <xdr:rowOff>50601</xdr:rowOff>
    </xdr:to>
    <xdr:sp macro="" textlink="">
      <xdr:nvSpPr>
        <xdr:cNvPr id="2630" name="rect"/>
        <xdr:cNvSpPr/>
      </xdr:nvSpPr>
      <xdr:spPr>
        <a:xfrm>
          <a:off x="27235221" y="4499595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496064</xdr:colOff>
      <xdr:row>225</xdr:row>
      <xdr:rowOff>63251</xdr:rowOff>
    </xdr:from>
    <xdr:to>
      <xdr:col>797</xdr:col>
      <xdr:colOff>501464</xdr:colOff>
      <xdr:row>225</xdr:row>
      <xdr:rowOff>75902</xdr:rowOff>
    </xdr:to>
    <xdr:sp macro="" textlink="">
      <xdr:nvSpPr>
        <xdr:cNvPr id="2631" name="rect"/>
        <xdr:cNvSpPr/>
      </xdr:nvSpPr>
      <xdr:spPr>
        <a:xfrm>
          <a:off x="27289889" y="45021251"/>
          <a:ext cx="5400" cy="126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492015</xdr:colOff>
      <xdr:row>225</xdr:row>
      <xdr:rowOff>75902</xdr:rowOff>
    </xdr:from>
    <xdr:to>
      <xdr:col>797</xdr:col>
      <xdr:colOff>496064</xdr:colOff>
      <xdr:row>225</xdr:row>
      <xdr:rowOff>75902</xdr:rowOff>
    </xdr:to>
    <xdr:sp macro="" textlink="">
      <xdr:nvSpPr>
        <xdr:cNvPr id="2632" name="rect"/>
        <xdr:cNvSpPr/>
      </xdr:nvSpPr>
      <xdr:spPr>
        <a:xfrm>
          <a:off x="27285840" y="4503390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441396</xdr:colOff>
      <xdr:row>225</xdr:row>
      <xdr:rowOff>37951</xdr:rowOff>
    </xdr:from>
    <xdr:to>
      <xdr:col>797</xdr:col>
      <xdr:colOff>451520</xdr:colOff>
      <xdr:row>225</xdr:row>
      <xdr:rowOff>50601</xdr:rowOff>
    </xdr:to>
    <xdr:sp macro="" textlink="">
      <xdr:nvSpPr>
        <xdr:cNvPr id="2633" name="rect"/>
        <xdr:cNvSpPr/>
      </xdr:nvSpPr>
      <xdr:spPr>
        <a:xfrm>
          <a:off x="27235221" y="4499595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496064</xdr:colOff>
      <xdr:row>225</xdr:row>
      <xdr:rowOff>63251</xdr:rowOff>
    </xdr:from>
    <xdr:to>
      <xdr:col>797</xdr:col>
      <xdr:colOff>501464</xdr:colOff>
      <xdr:row>225</xdr:row>
      <xdr:rowOff>75902</xdr:rowOff>
    </xdr:to>
    <xdr:sp macro="" textlink="">
      <xdr:nvSpPr>
        <xdr:cNvPr id="2634" name="rect"/>
        <xdr:cNvSpPr/>
      </xdr:nvSpPr>
      <xdr:spPr>
        <a:xfrm>
          <a:off x="27289889" y="45021251"/>
          <a:ext cx="5400" cy="126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492015</xdr:colOff>
      <xdr:row>225</xdr:row>
      <xdr:rowOff>75902</xdr:rowOff>
    </xdr:from>
    <xdr:to>
      <xdr:col>797</xdr:col>
      <xdr:colOff>496064</xdr:colOff>
      <xdr:row>225</xdr:row>
      <xdr:rowOff>75902</xdr:rowOff>
    </xdr:to>
    <xdr:sp macro="" textlink="">
      <xdr:nvSpPr>
        <xdr:cNvPr id="2635" name="rect"/>
        <xdr:cNvSpPr/>
      </xdr:nvSpPr>
      <xdr:spPr>
        <a:xfrm>
          <a:off x="27285840" y="4503390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636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637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638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639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640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641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441396</xdr:colOff>
      <xdr:row>225</xdr:row>
      <xdr:rowOff>37951</xdr:rowOff>
    </xdr:from>
    <xdr:to>
      <xdr:col>797</xdr:col>
      <xdr:colOff>451520</xdr:colOff>
      <xdr:row>225</xdr:row>
      <xdr:rowOff>50601</xdr:rowOff>
    </xdr:to>
    <xdr:sp macro="" textlink="">
      <xdr:nvSpPr>
        <xdr:cNvPr id="2642" name="rect"/>
        <xdr:cNvSpPr/>
      </xdr:nvSpPr>
      <xdr:spPr>
        <a:xfrm>
          <a:off x="27235221" y="4499595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496064</xdr:colOff>
      <xdr:row>225</xdr:row>
      <xdr:rowOff>63251</xdr:rowOff>
    </xdr:from>
    <xdr:to>
      <xdr:col>797</xdr:col>
      <xdr:colOff>501464</xdr:colOff>
      <xdr:row>225</xdr:row>
      <xdr:rowOff>75902</xdr:rowOff>
    </xdr:to>
    <xdr:sp macro="" textlink="">
      <xdr:nvSpPr>
        <xdr:cNvPr id="2643" name="rect"/>
        <xdr:cNvSpPr/>
      </xdr:nvSpPr>
      <xdr:spPr>
        <a:xfrm>
          <a:off x="27289889" y="45021251"/>
          <a:ext cx="5400" cy="126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492015</xdr:colOff>
      <xdr:row>225</xdr:row>
      <xdr:rowOff>75902</xdr:rowOff>
    </xdr:from>
    <xdr:to>
      <xdr:col>797</xdr:col>
      <xdr:colOff>496064</xdr:colOff>
      <xdr:row>225</xdr:row>
      <xdr:rowOff>75902</xdr:rowOff>
    </xdr:to>
    <xdr:sp macro="" textlink="">
      <xdr:nvSpPr>
        <xdr:cNvPr id="2644" name="rect"/>
        <xdr:cNvSpPr/>
      </xdr:nvSpPr>
      <xdr:spPr>
        <a:xfrm>
          <a:off x="27285840" y="4503390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441396</xdr:colOff>
      <xdr:row>225</xdr:row>
      <xdr:rowOff>37951</xdr:rowOff>
    </xdr:from>
    <xdr:to>
      <xdr:col>797</xdr:col>
      <xdr:colOff>451520</xdr:colOff>
      <xdr:row>225</xdr:row>
      <xdr:rowOff>50601</xdr:rowOff>
    </xdr:to>
    <xdr:sp macro="" textlink="">
      <xdr:nvSpPr>
        <xdr:cNvPr id="2645" name="rect"/>
        <xdr:cNvSpPr/>
      </xdr:nvSpPr>
      <xdr:spPr>
        <a:xfrm>
          <a:off x="27235221" y="4499595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496064</xdr:colOff>
      <xdr:row>225</xdr:row>
      <xdr:rowOff>63251</xdr:rowOff>
    </xdr:from>
    <xdr:to>
      <xdr:col>797</xdr:col>
      <xdr:colOff>501464</xdr:colOff>
      <xdr:row>225</xdr:row>
      <xdr:rowOff>75902</xdr:rowOff>
    </xdr:to>
    <xdr:sp macro="" textlink="">
      <xdr:nvSpPr>
        <xdr:cNvPr id="2646" name="rect"/>
        <xdr:cNvSpPr/>
      </xdr:nvSpPr>
      <xdr:spPr>
        <a:xfrm>
          <a:off x="27289889" y="45021251"/>
          <a:ext cx="5400" cy="126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492015</xdr:colOff>
      <xdr:row>225</xdr:row>
      <xdr:rowOff>75902</xdr:rowOff>
    </xdr:from>
    <xdr:to>
      <xdr:col>797</xdr:col>
      <xdr:colOff>496064</xdr:colOff>
      <xdr:row>225</xdr:row>
      <xdr:rowOff>75902</xdr:rowOff>
    </xdr:to>
    <xdr:sp macro="" textlink="">
      <xdr:nvSpPr>
        <xdr:cNvPr id="2647" name="rect"/>
        <xdr:cNvSpPr/>
      </xdr:nvSpPr>
      <xdr:spPr>
        <a:xfrm>
          <a:off x="27285840" y="4503390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441396</xdr:colOff>
      <xdr:row>225</xdr:row>
      <xdr:rowOff>37951</xdr:rowOff>
    </xdr:from>
    <xdr:to>
      <xdr:col>797</xdr:col>
      <xdr:colOff>451520</xdr:colOff>
      <xdr:row>225</xdr:row>
      <xdr:rowOff>50601</xdr:rowOff>
    </xdr:to>
    <xdr:sp macro="" textlink="">
      <xdr:nvSpPr>
        <xdr:cNvPr id="2648" name="rect"/>
        <xdr:cNvSpPr/>
      </xdr:nvSpPr>
      <xdr:spPr>
        <a:xfrm>
          <a:off x="27235221" y="4499595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496064</xdr:colOff>
      <xdr:row>225</xdr:row>
      <xdr:rowOff>63251</xdr:rowOff>
    </xdr:from>
    <xdr:to>
      <xdr:col>797</xdr:col>
      <xdr:colOff>501464</xdr:colOff>
      <xdr:row>225</xdr:row>
      <xdr:rowOff>75902</xdr:rowOff>
    </xdr:to>
    <xdr:sp macro="" textlink="">
      <xdr:nvSpPr>
        <xdr:cNvPr id="2649" name="rect"/>
        <xdr:cNvSpPr/>
      </xdr:nvSpPr>
      <xdr:spPr>
        <a:xfrm>
          <a:off x="27289889" y="45021251"/>
          <a:ext cx="5400" cy="126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492015</xdr:colOff>
      <xdr:row>225</xdr:row>
      <xdr:rowOff>75902</xdr:rowOff>
    </xdr:from>
    <xdr:to>
      <xdr:col>797</xdr:col>
      <xdr:colOff>496064</xdr:colOff>
      <xdr:row>225</xdr:row>
      <xdr:rowOff>75902</xdr:rowOff>
    </xdr:to>
    <xdr:sp macro="" textlink="">
      <xdr:nvSpPr>
        <xdr:cNvPr id="2650" name="rect"/>
        <xdr:cNvSpPr/>
      </xdr:nvSpPr>
      <xdr:spPr>
        <a:xfrm>
          <a:off x="27285840" y="4503390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441396</xdr:colOff>
      <xdr:row>225</xdr:row>
      <xdr:rowOff>37951</xdr:rowOff>
    </xdr:from>
    <xdr:to>
      <xdr:col>797</xdr:col>
      <xdr:colOff>451520</xdr:colOff>
      <xdr:row>225</xdr:row>
      <xdr:rowOff>50601</xdr:rowOff>
    </xdr:to>
    <xdr:sp macro="" textlink="">
      <xdr:nvSpPr>
        <xdr:cNvPr id="2651" name="rect"/>
        <xdr:cNvSpPr/>
      </xdr:nvSpPr>
      <xdr:spPr>
        <a:xfrm>
          <a:off x="27235221" y="4499595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496064</xdr:colOff>
      <xdr:row>225</xdr:row>
      <xdr:rowOff>63251</xdr:rowOff>
    </xdr:from>
    <xdr:to>
      <xdr:col>797</xdr:col>
      <xdr:colOff>501464</xdr:colOff>
      <xdr:row>225</xdr:row>
      <xdr:rowOff>75902</xdr:rowOff>
    </xdr:to>
    <xdr:sp macro="" textlink="">
      <xdr:nvSpPr>
        <xdr:cNvPr id="2652" name="rect"/>
        <xdr:cNvSpPr/>
      </xdr:nvSpPr>
      <xdr:spPr>
        <a:xfrm>
          <a:off x="27289889" y="45021251"/>
          <a:ext cx="5400" cy="126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492015</xdr:colOff>
      <xdr:row>225</xdr:row>
      <xdr:rowOff>75902</xdr:rowOff>
    </xdr:from>
    <xdr:to>
      <xdr:col>797</xdr:col>
      <xdr:colOff>496064</xdr:colOff>
      <xdr:row>225</xdr:row>
      <xdr:rowOff>75902</xdr:rowOff>
    </xdr:to>
    <xdr:sp macro="" textlink="">
      <xdr:nvSpPr>
        <xdr:cNvPr id="2653" name="rect"/>
        <xdr:cNvSpPr/>
      </xdr:nvSpPr>
      <xdr:spPr>
        <a:xfrm>
          <a:off x="27285840" y="4503390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654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655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656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657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658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659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441396</xdr:colOff>
      <xdr:row>225</xdr:row>
      <xdr:rowOff>37951</xdr:rowOff>
    </xdr:from>
    <xdr:to>
      <xdr:col>797</xdr:col>
      <xdr:colOff>451520</xdr:colOff>
      <xdr:row>225</xdr:row>
      <xdr:rowOff>50601</xdr:rowOff>
    </xdr:to>
    <xdr:sp macro="" textlink="">
      <xdr:nvSpPr>
        <xdr:cNvPr id="2660" name="rect"/>
        <xdr:cNvSpPr/>
      </xdr:nvSpPr>
      <xdr:spPr>
        <a:xfrm>
          <a:off x="27235221" y="4499595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496064</xdr:colOff>
      <xdr:row>225</xdr:row>
      <xdr:rowOff>63251</xdr:rowOff>
    </xdr:from>
    <xdr:to>
      <xdr:col>797</xdr:col>
      <xdr:colOff>501464</xdr:colOff>
      <xdr:row>225</xdr:row>
      <xdr:rowOff>75902</xdr:rowOff>
    </xdr:to>
    <xdr:sp macro="" textlink="">
      <xdr:nvSpPr>
        <xdr:cNvPr id="2661" name="rect"/>
        <xdr:cNvSpPr/>
      </xdr:nvSpPr>
      <xdr:spPr>
        <a:xfrm>
          <a:off x="27289889" y="45021251"/>
          <a:ext cx="5400" cy="126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492015</xdr:colOff>
      <xdr:row>225</xdr:row>
      <xdr:rowOff>75902</xdr:rowOff>
    </xdr:from>
    <xdr:to>
      <xdr:col>797</xdr:col>
      <xdr:colOff>496064</xdr:colOff>
      <xdr:row>225</xdr:row>
      <xdr:rowOff>75902</xdr:rowOff>
    </xdr:to>
    <xdr:sp macro="" textlink="">
      <xdr:nvSpPr>
        <xdr:cNvPr id="2662" name="rect"/>
        <xdr:cNvSpPr/>
      </xdr:nvSpPr>
      <xdr:spPr>
        <a:xfrm>
          <a:off x="27285840" y="4503390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441396</xdr:colOff>
      <xdr:row>225</xdr:row>
      <xdr:rowOff>37951</xdr:rowOff>
    </xdr:from>
    <xdr:to>
      <xdr:col>797</xdr:col>
      <xdr:colOff>451520</xdr:colOff>
      <xdr:row>225</xdr:row>
      <xdr:rowOff>50601</xdr:rowOff>
    </xdr:to>
    <xdr:sp macro="" textlink="">
      <xdr:nvSpPr>
        <xdr:cNvPr id="2663" name="rect"/>
        <xdr:cNvSpPr/>
      </xdr:nvSpPr>
      <xdr:spPr>
        <a:xfrm>
          <a:off x="27235221" y="4499595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496064</xdr:colOff>
      <xdr:row>225</xdr:row>
      <xdr:rowOff>63251</xdr:rowOff>
    </xdr:from>
    <xdr:to>
      <xdr:col>797</xdr:col>
      <xdr:colOff>501464</xdr:colOff>
      <xdr:row>225</xdr:row>
      <xdr:rowOff>75902</xdr:rowOff>
    </xdr:to>
    <xdr:sp macro="" textlink="">
      <xdr:nvSpPr>
        <xdr:cNvPr id="2664" name="rect"/>
        <xdr:cNvSpPr/>
      </xdr:nvSpPr>
      <xdr:spPr>
        <a:xfrm>
          <a:off x="27289889" y="45021251"/>
          <a:ext cx="5400" cy="126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492015</xdr:colOff>
      <xdr:row>225</xdr:row>
      <xdr:rowOff>75902</xdr:rowOff>
    </xdr:from>
    <xdr:to>
      <xdr:col>797</xdr:col>
      <xdr:colOff>496064</xdr:colOff>
      <xdr:row>225</xdr:row>
      <xdr:rowOff>75902</xdr:rowOff>
    </xdr:to>
    <xdr:sp macro="" textlink="">
      <xdr:nvSpPr>
        <xdr:cNvPr id="2665" name="rect"/>
        <xdr:cNvSpPr/>
      </xdr:nvSpPr>
      <xdr:spPr>
        <a:xfrm>
          <a:off x="27285840" y="4503390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441396</xdr:colOff>
      <xdr:row>225</xdr:row>
      <xdr:rowOff>37951</xdr:rowOff>
    </xdr:from>
    <xdr:to>
      <xdr:col>797</xdr:col>
      <xdr:colOff>451520</xdr:colOff>
      <xdr:row>225</xdr:row>
      <xdr:rowOff>50601</xdr:rowOff>
    </xdr:to>
    <xdr:sp macro="" textlink="">
      <xdr:nvSpPr>
        <xdr:cNvPr id="2666" name="rect"/>
        <xdr:cNvSpPr/>
      </xdr:nvSpPr>
      <xdr:spPr>
        <a:xfrm>
          <a:off x="27235221" y="4499595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496064</xdr:colOff>
      <xdr:row>225</xdr:row>
      <xdr:rowOff>63251</xdr:rowOff>
    </xdr:from>
    <xdr:to>
      <xdr:col>797</xdr:col>
      <xdr:colOff>501464</xdr:colOff>
      <xdr:row>225</xdr:row>
      <xdr:rowOff>75902</xdr:rowOff>
    </xdr:to>
    <xdr:sp macro="" textlink="">
      <xdr:nvSpPr>
        <xdr:cNvPr id="2667" name="rect"/>
        <xdr:cNvSpPr/>
      </xdr:nvSpPr>
      <xdr:spPr>
        <a:xfrm>
          <a:off x="27289889" y="45021251"/>
          <a:ext cx="5400" cy="126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492015</xdr:colOff>
      <xdr:row>225</xdr:row>
      <xdr:rowOff>75902</xdr:rowOff>
    </xdr:from>
    <xdr:to>
      <xdr:col>797</xdr:col>
      <xdr:colOff>496064</xdr:colOff>
      <xdr:row>225</xdr:row>
      <xdr:rowOff>75902</xdr:rowOff>
    </xdr:to>
    <xdr:sp macro="" textlink="">
      <xdr:nvSpPr>
        <xdr:cNvPr id="2668" name="rect"/>
        <xdr:cNvSpPr/>
      </xdr:nvSpPr>
      <xdr:spPr>
        <a:xfrm>
          <a:off x="27285840" y="4503390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441396</xdr:colOff>
      <xdr:row>225</xdr:row>
      <xdr:rowOff>37951</xdr:rowOff>
    </xdr:from>
    <xdr:to>
      <xdr:col>797</xdr:col>
      <xdr:colOff>451520</xdr:colOff>
      <xdr:row>225</xdr:row>
      <xdr:rowOff>50601</xdr:rowOff>
    </xdr:to>
    <xdr:sp macro="" textlink="">
      <xdr:nvSpPr>
        <xdr:cNvPr id="2669" name="rect"/>
        <xdr:cNvSpPr/>
      </xdr:nvSpPr>
      <xdr:spPr>
        <a:xfrm>
          <a:off x="27235221" y="4499595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496064</xdr:colOff>
      <xdr:row>225</xdr:row>
      <xdr:rowOff>63251</xdr:rowOff>
    </xdr:from>
    <xdr:to>
      <xdr:col>797</xdr:col>
      <xdr:colOff>501464</xdr:colOff>
      <xdr:row>225</xdr:row>
      <xdr:rowOff>75902</xdr:rowOff>
    </xdr:to>
    <xdr:sp macro="" textlink="">
      <xdr:nvSpPr>
        <xdr:cNvPr id="2670" name="rect"/>
        <xdr:cNvSpPr/>
      </xdr:nvSpPr>
      <xdr:spPr>
        <a:xfrm>
          <a:off x="27289889" y="45021251"/>
          <a:ext cx="5400" cy="126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492015</xdr:colOff>
      <xdr:row>225</xdr:row>
      <xdr:rowOff>75902</xdr:rowOff>
    </xdr:from>
    <xdr:to>
      <xdr:col>797</xdr:col>
      <xdr:colOff>496064</xdr:colOff>
      <xdr:row>225</xdr:row>
      <xdr:rowOff>75902</xdr:rowOff>
    </xdr:to>
    <xdr:sp macro="" textlink="">
      <xdr:nvSpPr>
        <xdr:cNvPr id="2671" name="rect"/>
        <xdr:cNvSpPr/>
      </xdr:nvSpPr>
      <xdr:spPr>
        <a:xfrm>
          <a:off x="27285840" y="4503390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672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673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674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675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676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677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678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679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680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681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682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683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438150</xdr:colOff>
      <xdr:row>225</xdr:row>
      <xdr:rowOff>57150</xdr:rowOff>
    </xdr:from>
    <xdr:to>
      <xdr:col>797</xdr:col>
      <xdr:colOff>457200</xdr:colOff>
      <xdr:row>225</xdr:row>
      <xdr:rowOff>76200</xdr:rowOff>
    </xdr:to>
    <xdr:sp macro="" textlink="">
      <xdr:nvSpPr>
        <xdr:cNvPr id="2684" name="PenDraw 1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31975" y="45015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495300</xdr:colOff>
      <xdr:row>225</xdr:row>
      <xdr:rowOff>85725</xdr:rowOff>
    </xdr:from>
    <xdr:to>
      <xdr:col>797</xdr:col>
      <xdr:colOff>504825</xdr:colOff>
      <xdr:row>225</xdr:row>
      <xdr:rowOff>95250</xdr:rowOff>
    </xdr:to>
    <xdr:sp macro="" textlink="">
      <xdr:nvSpPr>
        <xdr:cNvPr id="2685" name="PenDraw 2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89125" y="45043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495300</xdr:colOff>
      <xdr:row>225</xdr:row>
      <xdr:rowOff>95250</xdr:rowOff>
    </xdr:from>
    <xdr:to>
      <xdr:col>797</xdr:col>
      <xdr:colOff>495300</xdr:colOff>
      <xdr:row>225</xdr:row>
      <xdr:rowOff>95250</xdr:rowOff>
    </xdr:to>
    <xdr:sp macro="" textlink="">
      <xdr:nvSpPr>
        <xdr:cNvPr id="2686" name="PenDraw 3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89125" y="45053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438150</xdr:colOff>
      <xdr:row>225</xdr:row>
      <xdr:rowOff>57150</xdr:rowOff>
    </xdr:from>
    <xdr:to>
      <xdr:col>797</xdr:col>
      <xdr:colOff>457200</xdr:colOff>
      <xdr:row>225</xdr:row>
      <xdr:rowOff>76200</xdr:rowOff>
    </xdr:to>
    <xdr:sp macro="" textlink="">
      <xdr:nvSpPr>
        <xdr:cNvPr id="2687" name="PenDraw 1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31975" y="45015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495300</xdr:colOff>
      <xdr:row>225</xdr:row>
      <xdr:rowOff>85725</xdr:rowOff>
    </xdr:from>
    <xdr:to>
      <xdr:col>797</xdr:col>
      <xdr:colOff>504825</xdr:colOff>
      <xdr:row>225</xdr:row>
      <xdr:rowOff>95250</xdr:rowOff>
    </xdr:to>
    <xdr:sp macro="" textlink="">
      <xdr:nvSpPr>
        <xdr:cNvPr id="2688" name="PenDraw 2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89125" y="45043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495300</xdr:colOff>
      <xdr:row>225</xdr:row>
      <xdr:rowOff>95250</xdr:rowOff>
    </xdr:from>
    <xdr:to>
      <xdr:col>797</xdr:col>
      <xdr:colOff>495300</xdr:colOff>
      <xdr:row>225</xdr:row>
      <xdr:rowOff>95250</xdr:rowOff>
    </xdr:to>
    <xdr:sp macro="" textlink="">
      <xdr:nvSpPr>
        <xdr:cNvPr id="2689" name="PenDraw 3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89125" y="45053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438150</xdr:colOff>
      <xdr:row>225</xdr:row>
      <xdr:rowOff>57150</xdr:rowOff>
    </xdr:from>
    <xdr:to>
      <xdr:col>797</xdr:col>
      <xdr:colOff>457200</xdr:colOff>
      <xdr:row>225</xdr:row>
      <xdr:rowOff>76200</xdr:rowOff>
    </xdr:to>
    <xdr:sp macro="" textlink="">
      <xdr:nvSpPr>
        <xdr:cNvPr id="2690" name="PenDraw 1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31975" y="45015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495300</xdr:colOff>
      <xdr:row>225</xdr:row>
      <xdr:rowOff>85725</xdr:rowOff>
    </xdr:from>
    <xdr:to>
      <xdr:col>797</xdr:col>
      <xdr:colOff>504825</xdr:colOff>
      <xdr:row>225</xdr:row>
      <xdr:rowOff>95250</xdr:rowOff>
    </xdr:to>
    <xdr:sp macro="" textlink="">
      <xdr:nvSpPr>
        <xdr:cNvPr id="2691" name="PenDraw 2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89125" y="45043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495300</xdr:colOff>
      <xdr:row>225</xdr:row>
      <xdr:rowOff>95250</xdr:rowOff>
    </xdr:from>
    <xdr:to>
      <xdr:col>797</xdr:col>
      <xdr:colOff>495300</xdr:colOff>
      <xdr:row>225</xdr:row>
      <xdr:rowOff>95250</xdr:rowOff>
    </xdr:to>
    <xdr:sp macro="" textlink="">
      <xdr:nvSpPr>
        <xdr:cNvPr id="2692" name="PenDraw 3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89125" y="45053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438150</xdr:colOff>
      <xdr:row>225</xdr:row>
      <xdr:rowOff>57150</xdr:rowOff>
    </xdr:from>
    <xdr:to>
      <xdr:col>797</xdr:col>
      <xdr:colOff>457200</xdr:colOff>
      <xdr:row>225</xdr:row>
      <xdr:rowOff>76200</xdr:rowOff>
    </xdr:to>
    <xdr:sp macro="" textlink="">
      <xdr:nvSpPr>
        <xdr:cNvPr id="2693" name="PenDraw 1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31975" y="45015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495300</xdr:colOff>
      <xdr:row>225</xdr:row>
      <xdr:rowOff>85725</xdr:rowOff>
    </xdr:from>
    <xdr:to>
      <xdr:col>797</xdr:col>
      <xdr:colOff>504825</xdr:colOff>
      <xdr:row>225</xdr:row>
      <xdr:rowOff>95250</xdr:rowOff>
    </xdr:to>
    <xdr:sp macro="" textlink="">
      <xdr:nvSpPr>
        <xdr:cNvPr id="2694" name="PenDraw 2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89125" y="45043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495300</xdr:colOff>
      <xdr:row>225</xdr:row>
      <xdr:rowOff>95250</xdr:rowOff>
    </xdr:from>
    <xdr:to>
      <xdr:col>797</xdr:col>
      <xdr:colOff>495300</xdr:colOff>
      <xdr:row>225</xdr:row>
      <xdr:rowOff>95250</xdr:rowOff>
    </xdr:to>
    <xdr:sp macro="" textlink="">
      <xdr:nvSpPr>
        <xdr:cNvPr id="2695" name="PenDraw 3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89125" y="45053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438150</xdr:colOff>
      <xdr:row>225</xdr:row>
      <xdr:rowOff>57150</xdr:rowOff>
    </xdr:from>
    <xdr:to>
      <xdr:col>797</xdr:col>
      <xdr:colOff>457200</xdr:colOff>
      <xdr:row>225</xdr:row>
      <xdr:rowOff>76200</xdr:rowOff>
    </xdr:to>
    <xdr:sp macro="" textlink="">
      <xdr:nvSpPr>
        <xdr:cNvPr id="2696" name="PenDraw 1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31975" y="45015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495300</xdr:colOff>
      <xdr:row>225</xdr:row>
      <xdr:rowOff>85725</xdr:rowOff>
    </xdr:from>
    <xdr:to>
      <xdr:col>797</xdr:col>
      <xdr:colOff>504825</xdr:colOff>
      <xdr:row>225</xdr:row>
      <xdr:rowOff>95250</xdr:rowOff>
    </xdr:to>
    <xdr:sp macro="" textlink="">
      <xdr:nvSpPr>
        <xdr:cNvPr id="2697" name="PenDraw 2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89125" y="45043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495300</xdr:colOff>
      <xdr:row>225</xdr:row>
      <xdr:rowOff>95250</xdr:rowOff>
    </xdr:from>
    <xdr:to>
      <xdr:col>797</xdr:col>
      <xdr:colOff>495300</xdr:colOff>
      <xdr:row>225</xdr:row>
      <xdr:rowOff>95250</xdr:rowOff>
    </xdr:to>
    <xdr:sp macro="" textlink="">
      <xdr:nvSpPr>
        <xdr:cNvPr id="2698" name="PenDraw 3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89125" y="45053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438150</xdr:colOff>
      <xdr:row>225</xdr:row>
      <xdr:rowOff>57150</xdr:rowOff>
    </xdr:from>
    <xdr:to>
      <xdr:col>797</xdr:col>
      <xdr:colOff>457200</xdr:colOff>
      <xdr:row>225</xdr:row>
      <xdr:rowOff>76200</xdr:rowOff>
    </xdr:to>
    <xdr:sp macro="" textlink="">
      <xdr:nvSpPr>
        <xdr:cNvPr id="2699" name="PenDraw 1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31975" y="45015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495300</xdr:colOff>
      <xdr:row>225</xdr:row>
      <xdr:rowOff>85725</xdr:rowOff>
    </xdr:from>
    <xdr:to>
      <xdr:col>797</xdr:col>
      <xdr:colOff>504825</xdr:colOff>
      <xdr:row>225</xdr:row>
      <xdr:rowOff>95250</xdr:rowOff>
    </xdr:to>
    <xdr:sp macro="" textlink="">
      <xdr:nvSpPr>
        <xdr:cNvPr id="2700" name="PenDraw 2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89125" y="45043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495300</xdr:colOff>
      <xdr:row>225</xdr:row>
      <xdr:rowOff>95250</xdr:rowOff>
    </xdr:from>
    <xdr:to>
      <xdr:col>797</xdr:col>
      <xdr:colOff>495300</xdr:colOff>
      <xdr:row>225</xdr:row>
      <xdr:rowOff>95250</xdr:rowOff>
    </xdr:to>
    <xdr:sp macro="" textlink="">
      <xdr:nvSpPr>
        <xdr:cNvPr id="2701" name="PenDraw 3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89125" y="45053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310"/>
  <sheetViews>
    <sheetView tabSelected="1" topLeftCell="AE1" workbookViewId="0">
      <pane ySplit="3" topLeftCell="A4" activePane="bottomLeft" state="frozen"/>
      <selection pane="bottomLeft" activeCell="AE1" sqref="AE1:BC1"/>
    </sheetView>
  </sheetViews>
  <sheetFormatPr defaultRowHeight="15"/>
  <cols>
    <col min="1" max="1" width="18.5703125" style="6" customWidth="1"/>
    <col min="2" max="2" width="9.42578125" style="6" hidden="1" customWidth="1"/>
    <col min="3" max="3" width="15.28515625" customWidth="1"/>
    <col min="4" max="4" width="15" hidden="1" customWidth="1"/>
    <col min="5" max="5" width="10.85546875" customWidth="1"/>
    <col min="6" max="6" width="12.42578125" customWidth="1"/>
    <col min="7" max="7" width="12.7109375" style="1" hidden="1" customWidth="1"/>
    <col min="8" max="9" width="9.140625" style="1" hidden="1" customWidth="1"/>
    <col min="10" max="10" width="10.5703125" style="1" hidden="1" customWidth="1"/>
    <col min="11" max="12" width="9.140625" style="1" hidden="1" customWidth="1"/>
    <col min="13" max="13" width="10" style="1" hidden="1" customWidth="1"/>
    <col min="14" max="22" width="9.140625" style="1" hidden="1" customWidth="1"/>
    <col min="23" max="23" width="10.5703125" style="1" hidden="1" customWidth="1"/>
    <col min="24" max="24" width="10.140625" style="1" hidden="1" customWidth="1"/>
    <col min="25" max="25" width="11.85546875" style="1" hidden="1" customWidth="1"/>
    <col min="26" max="27" width="9.140625" style="1" hidden="1" customWidth="1"/>
    <col min="28" max="28" width="9.42578125" style="1" hidden="1" customWidth="1"/>
    <col min="29" max="29" width="9.7109375" style="1" hidden="1" customWidth="1"/>
    <col min="30" max="30" width="8.5703125" style="1" hidden="1" customWidth="1"/>
    <col min="31" max="33" width="9.140625" style="1" customWidth="1"/>
    <col min="34" max="34" width="10.5703125" style="1" customWidth="1"/>
    <col min="35" max="36" width="9.140625" style="1" customWidth="1"/>
    <col min="37" max="37" width="10" style="1" customWidth="1"/>
    <col min="38" max="39" width="9.140625" style="1" customWidth="1"/>
    <col min="40" max="40" width="11.42578125" style="1" customWidth="1"/>
    <col min="41" max="45" width="9.140625" style="1" customWidth="1"/>
    <col min="46" max="46" width="10.5703125" style="1" customWidth="1"/>
    <col min="47" max="47" width="10.140625" style="1" customWidth="1"/>
    <col min="48" max="48" width="11.85546875" style="1" customWidth="1"/>
    <col min="49" max="50" width="9.140625" style="1" customWidth="1"/>
    <col min="51" max="51" width="9.42578125" style="1" customWidth="1"/>
    <col min="52" max="54" width="10.28515625" style="1" customWidth="1"/>
    <col min="55" max="55" width="10.42578125" style="1" customWidth="1"/>
  </cols>
  <sheetData>
    <row r="1" spans="1:55" ht="24.75" customHeight="1">
      <c r="A1" s="382" t="s">
        <v>534</v>
      </c>
      <c r="B1" s="382"/>
      <c r="C1" s="382"/>
      <c r="D1" s="382"/>
      <c r="E1" s="382"/>
      <c r="F1" s="382"/>
      <c r="G1" s="380" t="s">
        <v>0</v>
      </c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E1" s="380" t="s">
        <v>541</v>
      </c>
      <c r="AF1" s="380"/>
      <c r="AG1" s="380"/>
      <c r="AH1" s="380"/>
      <c r="AI1" s="380"/>
      <c r="AJ1" s="380"/>
      <c r="AK1" s="380"/>
      <c r="AL1" s="380"/>
      <c r="AM1" s="380"/>
      <c r="AN1" s="380"/>
      <c r="AO1" s="380"/>
      <c r="AP1" s="380"/>
      <c r="AQ1" s="380"/>
      <c r="AR1" s="380"/>
      <c r="AS1" s="380"/>
      <c r="AT1" s="380"/>
      <c r="AU1" s="380"/>
      <c r="AV1" s="380"/>
      <c r="AW1" s="380"/>
      <c r="AX1" s="380"/>
      <c r="AY1" s="380"/>
      <c r="AZ1" s="380"/>
      <c r="BA1" s="380"/>
      <c r="BB1" s="380"/>
      <c r="BC1" s="381"/>
    </row>
    <row r="2" spans="1:55" s="6" customFormat="1" ht="16.5" customHeight="1">
      <c r="A2" s="383"/>
      <c r="B2" s="383"/>
      <c r="C2" s="383"/>
      <c r="D2" s="383"/>
      <c r="E2" s="383"/>
      <c r="F2" s="383"/>
      <c r="G2" s="2">
        <v>67.89</v>
      </c>
      <c r="H2" s="3">
        <v>95.31</v>
      </c>
      <c r="I2" s="3">
        <v>170.74</v>
      </c>
      <c r="J2" s="3">
        <v>61.03</v>
      </c>
      <c r="K2" s="3">
        <v>191.36</v>
      </c>
      <c r="L2" s="3">
        <v>127.36</v>
      </c>
      <c r="M2" s="3">
        <v>170.74</v>
      </c>
      <c r="N2" s="3">
        <v>102.17</v>
      </c>
      <c r="O2" s="3">
        <v>10.220000000000001</v>
      </c>
      <c r="P2" s="3">
        <v>40.46</v>
      </c>
      <c r="Q2" s="3">
        <v>23.94</v>
      </c>
      <c r="R2" s="3">
        <v>157.03</v>
      </c>
      <c r="S2" s="3">
        <v>154.29</v>
      </c>
      <c r="T2" s="3">
        <v>67.89</v>
      </c>
      <c r="U2" s="3">
        <v>102.17</v>
      </c>
      <c r="V2" s="4">
        <v>205.03</v>
      </c>
      <c r="W2" s="3">
        <v>136.46</v>
      </c>
      <c r="X2" s="3">
        <v>53.14</v>
      </c>
      <c r="Y2" s="4">
        <v>127.36</v>
      </c>
      <c r="Z2" s="5">
        <v>273.60000000000002</v>
      </c>
      <c r="AA2" s="5">
        <v>95.36</v>
      </c>
      <c r="AB2" s="5">
        <v>81.599999999999994</v>
      </c>
      <c r="AC2" s="386" t="s">
        <v>2</v>
      </c>
      <c r="AD2" s="386" t="s">
        <v>1</v>
      </c>
      <c r="AE2" s="2">
        <v>74.7</v>
      </c>
      <c r="AF2" s="3">
        <v>104.89</v>
      </c>
      <c r="AG2" s="3">
        <v>170.86</v>
      </c>
      <c r="AH2" s="3">
        <v>62.69</v>
      </c>
      <c r="AI2" s="3">
        <v>189.33</v>
      </c>
      <c r="AJ2" s="3">
        <v>126.01</v>
      </c>
      <c r="AK2" s="3">
        <v>170.74</v>
      </c>
      <c r="AL2" s="3">
        <v>102.24</v>
      </c>
      <c r="AM2" s="3">
        <v>10.23</v>
      </c>
      <c r="AN2" s="3">
        <v>40.49</v>
      </c>
      <c r="AO2" s="3">
        <v>23.95</v>
      </c>
      <c r="AP2" s="3">
        <v>154.4</v>
      </c>
      <c r="AQ2" s="3">
        <v>67.94</v>
      </c>
      <c r="AR2" s="3">
        <v>102.24</v>
      </c>
      <c r="AS2" s="4">
        <v>205.18</v>
      </c>
      <c r="AT2" s="3">
        <v>135.56</v>
      </c>
      <c r="AU2" s="3">
        <v>53.18</v>
      </c>
      <c r="AV2" s="4">
        <v>126.01</v>
      </c>
      <c r="AW2" s="5">
        <v>273.8</v>
      </c>
      <c r="AX2" s="5">
        <v>94.35</v>
      </c>
      <c r="AY2" s="5">
        <v>81.66</v>
      </c>
      <c r="AZ2" s="5">
        <v>154.29</v>
      </c>
      <c r="BA2" s="5">
        <v>122</v>
      </c>
      <c r="BB2" s="5">
        <v>1027.8900000000001</v>
      </c>
      <c r="BC2" s="386" t="s">
        <v>3</v>
      </c>
    </row>
    <row r="3" spans="1:55" s="13" customFormat="1" ht="30.75" customHeight="1">
      <c r="A3" s="7" t="s">
        <v>4</v>
      </c>
      <c r="B3" s="7"/>
      <c r="C3" s="8" t="s">
        <v>5</v>
      </c>
      <c r="D3" s="8"/>
      <c r="E3" s="8" t="s">
        <v>6</v>
      </c>
      <c r="F3" s="8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1" t="s">
        <v>23</v>
      </c>
      <c r="W3" s="11" t="s">
        <v>24</v>
      </c>
      <c r="X3" s="11" t="s">
        <v>25</v>
      </c>
      <c r="Y3" s="11" t="s">
        <v>26</v>
      </c>
      <c r="Z3" s="11" t="s">
        <v>27</v>
      </c>
      <c r="AA3" s="11" t="s">
        <v>28</v>
      </c>
      <c r="AB3" s="11" t="s">
        <v>29</v>
      </c>
      <c r="AC3" s="386"/>
      <c r="AD3" s="386"/>
      <c r="AE3" s="9" t="s">
        <v>8</v>
      </c>
      <c r="AF3" s="10" t="s">
        <v>9</v>
      </c>
      <c r="AG3" s="10" t="s">
        <v>31</v>
      </c>
      <c r="AH3" s="10" t="s">
        <v>11</v>
      </c>
      <c r="AI3" s="10" t="s">
        <v>12</v>
      </c>
      <c r="AJ3" s="10" t="s">
        <v>13</v>
      </c>
      <c r="AK3" s="10" t="s">
        <v>32</v>
      </c>
      <c r="AL3" s="10" t="s">
        <v>15</v>
      </c>
      <c r="AM3" s="10" t="s">
        <v>16</v>
      </c>
      <c r="AN3" s="10" t="s">
        <v>17</v>
      </c>
      <c r="AO3" s="10" t="s">
        <v>18</v>
      </c>
      <c r="AP3" s="10" t="s">
        <v>20</v>
      </c>
      <c r="AQ3" s="10" t="s">
        <v>21</v>
      </c>
      <c r="AR3" s="10" t="s">
        <v>22</v>
      </c>
      <c r="AS3" s="11" t="s">
        <v>23</v>
      </c>
      <c r="AT3" s="11" t="s">
        <v>24</v>
      </c>
      <c r="AU3" s="11" t="s">
        <v>25</v>
      </c>
      <c r="AV3" s="11" t="s">
        <v>26</v>
      </c>
      <c r="AW3" s="11" t="s">
        <v>27</v>
      </c>
      <c r="AX3" s="11" t="s">
        <v>28</v>
      </c>
      <c r="AY3" s="11" t="s">
        <v>29</v>
      </c>
      <c r="AZ3" s="12" t="s">
        <v>30</v>
      </c>
      <c r="BA3" s="12" t="s">
        <v>33</v>
      </c>
      <c r="BB3" s="12" t="s">
        <v>34</v>
      </c>
      <c r="BC3" s="386"/>
    </row>
    <row r="4" spans="1:55" hidden="1">
      <c r="A4" s="14" t="s">
        <v>35</v>
      </c>
      <c r="B4" s="15" t="s">
        <v>36</v>
      </c>
      <c r="C4" s="16" t="s">
        <v>37</v>
      </c>
      <c r="D4" s="16" t="s">
        <v>38</v>
      </c>
      <c r="E4" s="16" t="s">
        <v>39</v>
      </c>
      <c r="F4" s="17" t="s">
        <v>40</v>
      </c>
      <c r="G4" s="18">
        <v>39.799999999999997</v>
      </c>
      <c r="H4" s="19">
        <v>82.4</v>
      </c>
      <c r="I4" s="19">
        <v>6.2</v>
      </c>
      <c r="J4" s="19">
        <v>0.4</v>
      </c>
      <c r="K4" s="19">
        <v>0.4</v>
      </c>
      <c r="L4" s="19">
        <v>2.4</v>
      </c>
      <c r="M4" s="19">
        <v>0</v>
      </c>
      <c r="N4" s="19">
        <v>1.6</v>
      </c>
      <c r="O4" s="19">
        <v>0</v>
      </c>
      <c r="P4" s="19">
        <v>2</v>
      </c>
      <c r="Q4" s="19">
        <v>2</v>
      </c>
      <c r="R4" s="19">
        <v>4</v>
      </c>
      <c r="S4" s="19">
        <v>15</v>
      </c>
      <c r="T4" s="19">
        <v>115.8</v>
      </c>
      <c r="U4" s="19">
        <v>25.6</v>
      </c>
      <c r="V4" s="19">
        <v>2.8</v>
      </c>
      <c r="W4" s="19">
        <v>2.6</v>
      </c>
      <c r="X4" s="19">
        <v>0</v>
      </c>
      <c r="Y4" s="19">
        <v>4</v>
      </c>
      <c r="Z4" s="19">
        <v>2.4</v>
      </c>
      <c r="AA4" s="19">
        <v>1.2</v>
      </c>
      <c r="AB4" s="19">
        <v>5.8</v>
      </c>
      <c r="AC4" s="20" t="e">
        <f>#REF!</f>
        <v>#REF!</v>
      </c>
      <c r="AD4" s="21" t="e">
        <f>#REF!-AC4</f>
        <v>#REF!</v>
      </c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20">
        <f>((AE4*$AE$2)+(AF4*$AF$2)+(AG4*$AG$2)+(AH4*$AH$2)+(AI4*$AI$2)+(AJ4*$AJ$2)+(AK4*$AK$2)+(AL4*$AL$2)+(AM4*$AM$2)+(AN4*$AN$2)+(AO4*$AO$2)+(AP4*$AP$2)+(AQ4*$AQ$2)+(AR4*$AR$2)+(AS4*$AS$2)+(AT4*$AT$2)+(AU4*$AU$2)+(AV4*$AV$2)+(AW4*$AW$2)+(AX4*$AX$2)+(AY4*$AY$2)+(AZ4*$AZ$2)+(BA4*$BA$2)+(BB4*$BB$2))/100000</f>
        <v>0</v>
      </c>
    </row>
    <row r="5" spans="1:55" ht="15.75" hidden="1">
      <c r="A5" s="23" t="s">
        <v>41</v>
      </c>
      <c r="B5" s="24" t="s">
        <v>36</v>
      </c>
      <c r="C5" s="16" t="s">
        <v>42</v>
      </c>
      <c r="D5" s="16"/>
      <c r="E5" s="16" t="s">
        <v>39</v>
      </c>
      <c r="F5" s="17" t="s">
        <v>40</v>
      </c>
      <c r="G5" s="19">
        <v>39.799999999999997</v>
      </c>
      <c r="H5" s="19">
        <v>82.4</v>
      </c>
      <c r="I5" s="19">
        <v>6.2</v>
      </c>
      <c r="J5" s="19">
        <v>0.4</v>
      </c>
      <c r="K5" s="19">
        <v>0.4</v>
      </c>
      <c r="L5" s="19">
        <v>2.4</v>
      </c>
      <c r="M5" s="19">
        <v>0</v>
      </c>
      <c r="N5" s="19">
        <v>1.6</v>
      </c>
      <c r="O5" s="19">
        <v>0</v>
      </c>
      <c r="P5" s="19">
        <v>2</v>
      </c>
      <c r="Q5" s="19">
        <v>2</v>
      </c>
      <c r="R5" s="19">
        <v>4</v>
      </c>
      <c r="S5" s="19">
        <v>15</v>
      </c>
      <c r="T5" s="19">
        <v>115.8</v>
      </c>
      <c r="U5" s="19">
        <v>25.6</v>
      </c>
      <c r="V5" s="19">
        <v>2.8</v>
      </c>
      <c r="W5" s="19">
        <v>2.6</v>
      </c>
      <c r="X5" s="19">
        <v>0</v>
      </c>
      <c r="Y5" s="19">
        <v>4</v>
      </c>
      <c r="Z5" s="19">
        <v>2.4</v>
      </c>
      <c r="AA5" s="19">
        <v>1.2</v>
      </c>
      <c r="AB5" s="19">
        <v>5.8</v>
      </c>
      <c r="AC5" s="20" t="e">
        <f>#REF!</f>
        <v>#REF!</v>
      </c>
      <c r="AD5" s="21" t="e">
        <f>#REF!-AC5</f>
        <v>#REF!</v>
      </c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20">
        <f t="shared" ref="BC5:BC68" si="0">((AE5*$AE$2)+(AF5*$AF$2)+(AG5*$AG$2)+(AH5*$AH$2)+(AI5*$AI$2)+(AJ5*$AJ$2)+(AK5*$AK$2)+(AL5*$AL$2)+(AM5*$AM$2)+(AN5*$AN$2)+(AO5*$AO$2)+(AP5*$AP$2)+(AQ5*$AQ$2)+(AR5*$AR$2)+(AS5*$AS$2)+(AT5*$AT$2)+(AU5*$AU$2)+(AV5*$AV$2)+(AW5*$AW$2)+(AX5*$AX$2)+(AY5*$AY$2)+(AZ5*$AZ$2)+(BA5*$BA$2)+(BB5*$BB$2))/100000</f>
        <v>0</v>
      </c>
    </row>
    <row r="6" spans="1:55" ht="15.75" hidden="1">
      <c r="A6" s="26" t="s">
        <v>43</v>
      </c>
      <c r="B6" s="27" t="s">
        <v>36</v>
      </c>
      <c r="C6" s="28" t="s">
        <v>37</v>
      </c>
      <c r="D6" s="16"/>
      <c r="E6" s="28" t="s">
        <v>39</v>
      </c>
      <c r="F6" s="29" t="s">
        <v>40</v>
      </c>
      <c r="G6" s="19">
        <v>39.799999999999997</v>
      </c>
      <c r="H6" s="19">
        <v>82.4</v>
      </c>
      <c r="I6" s="19">
        <v>6.2</v>
      </c>
      <c r="J6" s="19">
        <v>0.4</v>
      </c>
      <c r="K6" s="19">
        <v>0.4</v>
      </c>
      <c r="L6" s="19">
        <v>2.4</v>
      </c>
      <c r="M6" s="19">
        <v>0</v>
      </c>
      <c r="N6" s="19">
        <v>1.6</v>
      </c>
      <c r="O6" s="19">
        <v>0</v>
      </c>
      <c r="P6" s="19">
        <v>2</v>
      </c>
      <c r="Q6" s="19">
        <v>2</v>
      </c>
      <c r="R6" s="19">
        <v>4</v>
      </c>
      <c r="S6" s="19">
        <v>15</v>
      </c>
      <c r="T6" s="19">
        <v>115.8</v>
      </c>
      <c r="U6" s="19">
        <v>25.6</v>
      </c>
      <c r="V6" s="19">
        <v>2.8</v>
      </c>
      <c r="W6" s="19">
        <v>2.6</v>
      </c>
      <c r="X6" s="19">
        <v>0</v>
      </c>
      <c r="Y6" s="19">
        <v>4</v>
      </c>
      <c r="Z6" s="19">
        <v>2.4</v>
      </c>
      <c r="AA6" s="19">
        <v>1.2</v>
      </c>
      <c r="AB6" s="19">
        <v>5.8</v>
      </c>
      <c r="AC6" s="20" t="e">
        <f>#REF!</f>
        <v>#REF!</v>
      </c>
      <c r="AD6" s="21" t="e">
        <f>#REF!-AC6</f>
        <v>#REF!</v>
      </c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20">
        <f t="shared" si="0"/>
        <v>0</v>
      </c>
    </row>
    <row r="7" spans="1:55" ht="15.75" hidden="1">
      <c r="A7" s="24" t="s">
        <v>44</v>
      </c>
      <c r="B7" s="24" t="s">
        <v>36</v>
      </c>
      <c r="C7" s="16" t="s">
        <v>42</v>
      </c>
      <c r="D7" s="16"/>
      <c r="E7" s="16" t="s">
        <v>39</v>
      </c>
      <c r="F7" s="30" t="s">
        <v>40</v>
      </c>
      <c r="G7" s="19">
        <v>39.799999999999997</v>
      </c>
      <c r="H7" s="19">
        <v>82.4</v>
      </c>
      <c r="I7" s="19">
        <v>6.2</v>
      </c>
      <c r="J7" s="19">
        <v>0.4</v>
      </c>
      <c r="K7" s="19">
        <v>0.4</v>
      </c>
      <c r="L7" s="19">
        <v>2.4</v>
      </c>
      <c r="M7" s="19">
        <v>0</v>
      </c>
      <c r="N7" s="19">
        <v>1.6</v>
      </c>
      <c r="O7" s="19">
        <v>0</v>
      </c>
      <c r="P7" s="19">
        <v>2</v>
      </c>
      <c r="Q7" s="19">
        <v>2</v>
      </c>
      <c r="R7" s="19">
        <v>4</v>
      </c>
      <c r="S7" s="19">
        <v>15</v>
      </c>
      <c r="T7" s="19">
        <v>115.8</v>
      </c>
      <c r="U7" s="19">
        <v>25.6</v>
      </c>
      <c r="V7" s="19">
        <v>2.8</v>
      </c>
      <c r="W7" s="19">
        <v>2.6</v>
      </c>
      <c r="X7" s="19">
        <v>0</v>
      </c>
      <c r="Y7" s="19">
        <v>4</v>
      </c>
      <c r="Z7" s="19">
        <v>2.4</v>
      </c>
      <c r="AA7" s="19">
        <v>1.2</v>
      </c>
      <c r="AB7" s="19">
        <v>5.8</v>
      </c>
      <c r="AC7" s="20" t="e">
        <f>#REF!</f>
        <v>#REF!</v>
      </c>
      <c r="AD7" s="21" t="e">
        <f>#REF!-AC7</f>
        <v>#REF!</v>
      </c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20">
        <f t="shared" si="0"/>
        <v>0</v>
      </c>
    </row>
    <row r="8" spans="1:55" ht="15.75" hidden="1">
      <c r="A8" s="23" t="s">
        <v>45</v>
      </c>
      <c r="B8" s="15" t="s">
        <v>36</v>
      </c>
      <c r="C8" s="16" t="s">
        <v>42</v>
      </c>
      <c r="D8" s="16"/>
      <c r="E8" s="16" t="s">
        <v>46</v>
      </c>
      <c r="F8" s="17" t="s">
        <v>40</v>
      </c>
      <c r="G8" s="31">
        <v>710</v>
      </c>
      <c r="H8" s="32">
        <v>110</v>
      </c>
      <c r="I8" s="32">
        <v>4</v>
      </c>
      <c r="J8" s="32">
        <v>0</v>
      </c>
      <c r="K8" s="32">
        <v>10</v>
      </c>
      <c r="L8" s="32">
        <v>35</v>
      </c>
      <c r="M8" s="32">
        <v>0</v>
      </c>
      <c r="N8" s="32">
        <v>12</v>
      </c>
      <c r="O8" s="32"/>
      <c r="P8" s="32">
        <v>10</v>
      </c>
      <c r="Q8" s="32">
        <v>350</v>
      </c>
      <c r="R8" s="32"/>
      <c r="S8" s="32">
        <v>21</v>
      </c>
      <c r="T8" s="32">
        <v>55</v>
      </c>
      <c r="U8" s="32">
        <v>210</v>
      </c>
      <c r="V8" s="32">
        <v>12</v>
      </c>
      <c r="W8" s="32">
        <v>21</v>
      </c>
      <c r="X8" s="32">
        <v>6</v>
      </c>
      <c r="Y8" s="32">
        <v>21</v>
      </c>
      <c r="Z8" s="25">
        <v>17</v>
      </c>
      <c r="AA8" s="25">
        <v>3</v>
      </c>
      <c r="AB8" s="25">
        <v>33</v>
      </c>
      <c r="AC8" s="20" t="e">
        <f>#REF!</f>
        <v>#REF!</v>
      </c>
      <c r="AD8" s="21" t="e">
        <f>#REF!-AC8</f>
        <v>#REF!</v>
      </c>
      <c r="AE8" s="33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5"/>
      <c r="AX8" s="35"/>
      <c r="AY8" s="35"/>
      <c r="AZ8" s="35"/>
      <c r="BA8" s="35"/>
      <c r="BB8" s="35"/>
      <c r="BC8" s="20">
        <f t="shared" si="0"/>
        <v>0</v>
      </c>
    </row>
    <row r="9" spans="1:55" ht="14.25" hidden="1" customHeight="1">
      <c r="A9" s="36" t="s">
        <v>47</v>
      </c>
      <c r="B9" s="36" t="s">
        <v>36</v>
      </c>
      <c r="C9" s="37" t="s">
        <v>48</v>
      </c>
      <c r="D9" s="16"/>
      <c r="E9" s="37" t="s">
        <v>39</v>
      </c>
      <c r="F9" s="38" t="s">
        <v>40</v>
      </c>
      <c r="G9" s="39">
        <f>SUM(G4:G8)</f>
        <v>869.2</v>
      </c>
      <c r="H9" s="39">
        <f t="shared" ref="H9:AB9" si="1">SUM(H4:H8)</f>
        <v>439.6</v>
      </c>
      <c r="I9" s="39">
        <f t="shared" si="1"/>
        <v>28.8</v>
      </c>
      <c r="J9" s="39">
        <f t="shared" si="1"/>
        <v>1.6</v>
      </c>
      <c r="K9" s="39">
        <f t="shared" si="1"/>
        <v>11.6</v>
      </c>
      <c r="L9" s="39">
        <f t="shared" si="1"/>
        <v>44.6</v>
      </c>
      <c r="M9" s="39">
        <f t="shared" si="1"/>
        <v>0</v>
      </c>
      <c r="N9" s="39">
        <f t="shared" si="1"/>
        <v>18.399999999999999</v>
      </c>
      <c r="O9" s="39">
        <f t="shared" si="1"/>
        <v>0</v>
      </c>
      <c r="P9" s="39">
        <f t="shared" si="1"/>
        <v>18</v>
      </c>
      <c r="Q9" s="39">
        <f t="shared" si="1"/>
        <v>358</v>
      </c>
      <c r="R9" s="39">
        <f t="shared" si="1"/>
        <v>16</v>
      </c>
      <c r="S9" s="39">
        <f t="shared" si="1"/>
        <v>81</v>
      </c>
      <c r="T9" s="39">
        <f t="shared" si="1"/>
        <v>518.20000000000005</v>
      </c>
      <c r="U9" s="39">
        <f t="shared" si="1"/>
        <v>312.39999999999998</v>
      </c>
      <c r="V9" s="39">
        <f t="shared" si="1"/>
        <v>23.2</v>
      </c>
      <c r="W9" s="39">
        <f t="shared" si="1"/>
        <v>31.4</v>
      </c>
      <c r="X9" s="39">
        <f t="shared" si="1"/>
        <v>6</v>
      </c>
      <c r="Y9" s="39">
        <f t="shared" si="1"/>
        <v>37</v>
      </c>
      <c r="Z9" s="39">
        <f t="shared" si="1"/>
        <v>26.6</v>
      </c>
      <c r="AA9" s="39">
        <f t="shared" si="1"/>
        <v>7.8</v>
      </c>
      <c r="AB9" s="39">
        <f t="shared" si="1"/>
        <v>56.2</v>
      </c>
      <c r="AC9" s="20" t="e">
        <f>#REF!</f>
        <v>#REF!</v>
      </c>
      <c r="AD9" s="40" t="e">
        <f>#REF!-AC9</f>
        <v>#REF!</v>
      </c>
      <c r="AE9" s="39">
        <f>SUM(AE4:AE8)</f>
        <v>0</v>
      </c>
      <c r="AF9" s="39">
        <f t="shared" ref="AF9:BB9" si="2">SUM(AF4:AF8)</f>
        <v>0</v>
      </c>
      <c r="AG9" s="39">
        <f t="shared" si="2"/>
        <v>0</v>
      </c>
      <c r="AH9" s="39">
        <f t="shared" si="2"/>
        <v>0</v>
      </c>
      <c r="AI9" s="39">
        <f t="shared" si="2"/>
        <v>0</v>
      </c>
      <c r="AJ9" s="39">
        <f t="shared" si="2"/>
        <v>0</v>
      </c>
      <c r="AK9" s="39">
        <f t="shared" si="2"/>
        <v>0</v>
      </c>
      <c r="AL9" s="39">
        <f t="shared" si="2"/>
        <v>0</v>
      </c>
      <c r="AM9" s="39">
        <f t="shared" si="2"/>
        <v>0</v>
      </c>
      <c r="AN9" s="39">
        <f t="shared" si="2"/>
        <v>0</v>
      </c>
      <c r="AO9" s="39">
        <f t="shared" si="2"/>
        <v>0</v>
      </c>
      <c r="AP9" s="39">
        <f t="shared" si="2"/>
        <v>0</v>
      </c>
      <c r="AQ9" s="39">
        <f t="shared" si="2"/>
        <v>0</v>
      </c>
      <c r="AR9" s="39">
        <f t="shared" si="2"/>
        <v>0</v>
      </c>
      <c r="AS9" s="39">
        <f t="shared" si="2"/>
        <v>0</v>
      </c>
      <c r="AT9" s="39">
        <f t="shared" si="2"/>
        <v>0</v>
      </c>
      <c r="AU9" s="39">
        <f t="shared" si="2"/>
        <v>0</v>
      </c>
      <c r="AV9" s="39">
        <f t="shared" si="2"/>
        <v>0</v>
      </c>
      <c r="AW9" s="39">
        <f t="shared" si="2"/>
        <v>0</v>
      </c>
      <c r="AX9" s="39">
        <f t="shared" si="2"/>
        <v>0</v>
      </c>
      <c r="AY9" s="39">
        <f t="shared" si="2"/>
        <v>0</v>
      </c>
      <c r="AZ9" s="39">
        <f t="shared" si="2"/>
        <v>0</v>
      </c>
      <c r="BA9" s="39">
        <f t="shared" si="2"/>
        <v>0</v>
      </c>
      <c r="BB9" s="39">
        <f t="shared" si="2"/>
        <v>0</v>
      </c>
      <c r="BC9" s="20">
        <f t="shared" si="0"/>
        <v>0</v>
      </c>
    </row>
    <row r="10" spans="1:55" hidden="1">
      <c r="A10" s="30" t="s">
        <v>49</v>
      </c>
      <c r="B10" s="30" t="s">
        <v>36</v>
      </c>
      <c r="C10" s="16" t="s">
        <v>42</v>
      </c>
      <c r="D10" s="16"/>
      <c r="E10" s="16" t="s">
        <v>50</v>
      </c>
      <c r="F10" s="17" t="s">
        <v>40</v>
      </c>
      <c r="G10" s="25">
        <v>982</v>
      </c>
      <c r="H10" s="25">
        <v>67</v>
      </c>
      <c r="I10" s="32">
        <v>47</v>
      </c>
      <c r="J10" s="32"/>
      <c r="K10" s="32">
        <v>9</v>
      </c>
      <c r="L10" s="32">
        <v>40</v>
      </c>
      <c r="M10" s="32"/>
      <c r="N10" s="32">
        <v>62</v>
      </c>
      <c r="O10" s="32"/>
      <c r="P10" s="32">
        <v>100</v>
      </c>
      <c r="Q10" s="32">
        <v>143</v>
      </c>
      <c r="R10" s="32"/>
      <c r="S10" s="32">
        <v>112</v>
      </c>
      <c r="T10" s="32">
        <v>260</v>
      </c>
      <c r="U10" s="32">
        <v>145</v>
      </c>
      <c r="V10" s="32">
        <v>69</v>
      </c>
      <c r="W10" s="32">
        <v>50</v>
      </c>
      <c r="X10" s="32">
        <v>6</v>
      </c>
      <c r="Y10" s="32">
        <v>41</v>
      </c>
      <c r="Z10" s="25">
        <v>10</v>
      </c>
      <c r="AA10" s="25">
        <v>28</v>
      </c>
      <c r="AB10" s="25">
        <v>50</v>
      </c>
      <c r="AC10" s="20" t="e">
        <f>#REF!</f>
        <v>#REF!</v>
      </c>
      <c r="AD10" s="21" t="e">
        <f>#REF!-AC10</f>
        <v>#REF!</v>
      </c>
      <c r="AE10" s="25"/>
      <c r="AF10" s="25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25"/>
      <c r="AX10" s="25"/>
      <c r="AY10" s="25"/>
      <c r="AZ10" s="25"/>
      <c r="BA10" s="25"/>
      <c r="BB10" s="25"/>
      <c r="BC10" s="20">
        <f t="shared" si="0"/>
        <v>0</v>
      </c>
    </row>
    <row r="11" spans="1:55" hidden="1">
      <c r="A11" s="30" t="s">
        <v>51</v>
      </c>
      <c r="B11" s="30" t="s">
        <v>36</v>
      </c>
      <c r="C11" s="16" t="s">
        <v>42</v>
      </c>
      <c r="D11" s="16"/>
      <c r="E11" s="16" t="s">
        <v>50</v>
      </c>
      <c r="F11" s="17" t="s">
        <v>40</v>
      </c>
      <c r="G11" s="25">
        <v>982</v>
      </c>
      <c r="H11" s="25">
        <v>68</v>
      </c>
      <c r="I11" s="32">
        <v>47</v>
      </c>
      <c r="J11" s="32"/>
      <c r="K11" s="32">
        <v>9</v>
      </c>
      <c r="L11" s="32">
        <v>39</v>
      </c>
      <c r="M11" s="32"/>
      <c r="N11" s="32">
        <v>62</v>
      </c>
      <c r="O11" s="32"/>
      <c r="P11" s="32">
        <v>99</v>
      </c>
      <c r="Q11" s="32">
        <v>143</v>
      </c>
      <c r="R11" s="32"/>
      <c r="S11" s="32">
        <v>113</v>
      </c>
      <c r="T11" s="32">
        <v>261</v>
      </c>
      <c r="U11" s="32">
        <v>145</v>
      </c>
      <c r="V11" s="32">
        <v>70</v>
      </c>
      <c r="W11" s="32">
        <v>50</v>
      </c>
      <c r="X11" s="32">
        <v>6</v>
      </c>
      <c r="Y11" s="32">
        <v>42</v>
      </c>
      <c r="Z11" s="25">
        <v>10</v>
      </c>
      <c r="AA11" s="25">
        <v>28</v>
      </c>
      <c r="AB11" s="25">
        <v>51</v>
      </c>
      <c r="AC11" s="20" t="e">
        <f>#REF!</f>
        <v>#REF!</v>
      </c>
      <c r="AD11" s="21" t="e">
        <f>#REF!-AC11</f>
        <v>#REF!</v>
      </c>
      <c r="AE11" s="25"/>
      <c r="AF11" s="25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25"/>
      <c r="AX11" s="25"/>
      <c r="AY11" s="25"/>
      <c r="AZ11" s="25"/>
      <c r="BA11" s="25"/>
      <c r="BB11" s="25"/>
      <c r="BC11" s="20">
        <f t="shared" si="0"/>
        <v>0</v>
      </c>
    </row>
    <row r="12" spans="1:55" hidden="1">
      <c r="A12" s="30" t="s">
        <v>52</v>
      </c>
      <c r="B12" s="30" t="s">
        <v>36</v>
      </c>
      <c r="C12" s="16" t="s">
        <v>42</v>
      </c>
      <c r="D12" s="16"/>
      <c r="E12" s="16" t="s">
        <v>53</v>
      </c>
      <c r="F12" s="17" t="s">
        <v>53</v>
      </c>
      <c r="G12" s="31">
        <v>259</v>
      </c>
      <c r="H12" s="32">
        <v>0</v>
      </c>
      <c r="I12" s="32">
        <v>3</v>
      </c>
      <c r="J12" s="32">
        <v>0</v>
      </c>
      <c r="K12" s="32">
        <v>15</v>
      </c>
      <c r="L12" s="32">
        <v>0</v>
      </c>
      <c r="M12" s="32"/>
      <c r="N12" s="32">
        <v>128</v>
      </c>
      <c r="O12" s="32"/>
      <c r="P12" s="32"/>
      <c r="Q12" s="32">
        <v>703</v>
      </c>
      <c r="R12" s="32"/>
      <c r="S12" s="32">
        <v>38</v>
      </c>
      <c r="T12" s="32">
        <v>78</v>
      </c>
      <c r="U12" s="32">
        <v>128</v>
      </c>
      <c r="V12" s="32">
        <v>33</v>
      </c>
      <c r="W12" s="32">
        <v>6</v>
      </c>
      <c r="X12" s="32">
        <v>0</v>
      </c>
      <c r="Y12" s="32">
        <v>57</v>
      </c>
      <c r="Z12" s="25">
        <v>0</v>
      </c>
      <c r="AA12" s="25">
        <v>3</v>
      </c>
      <c r="AB12" s="25">
        <v>30</v>
      </c>
      <c r="AC12" s="20" t="e">
        <f>#REF!</f>
        <v>#REF!</v>
      </c>
      <c r="AD12" s="21" t="e">
        <f>#REF!-AC12</f>
        <v>#REF!</v>
      </c>
      <c r="AE12" s="31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25"/>
      <c r="AX12" s="25"/>
      <c r="AY12" s="25"/>
      <c r="AZ12" s="25"/>
      <c r="BA12" s="25"/>
      <c r="BB12" s="25"/>
      <c r="BC12" s="20">
        <f t="shared" si="0"/>
        <v>0</v>
      </c>
    </row>
    <row r="13" spans="1:55" ht="15.75" hidden="1">
      <c r="A13" s="23" t="s">
        <v>54</v>
      </c>
      <c r="B13" s="41" t="s">
        <v>36</v>
      </c>
      <c r="C13" s="42" t="s">
        <v>37</v>
      </c>
      <c r="D13" s="16"/>
      <c r="E13" s="16" t="s">
        <v>55</v>
      </c>
      <c r="F13" s="17" t="s">
        <v>40</v>
      </c>
      <c r="G13" s="31">
        <v>248</v>
      </c>
      <c r="H13" s="32">
        <v>70</v>
      </c>
      <c r="I13" s="32">
        <v>25</v>
      </c>
      <c r="J13" s="32">
        <v>14</v>
      </c>
      <c r="K13" s="32">
        <v>0</v>
      </c>
      <c r="L13" s="32">
        <v>23</v>
      </c>
      <c r="M13" s="32">
        <v>0</v>
      </c>
      <c r="N13" s="32">
        <v>35</v>
      </c>
      <c r="O13" s="32">
        <v>0</v>
      </c>
      <c r="P13" s="32">
        <v>14</v>
      </c>
      <c r="Q13" s="32">
        <v>0</v>
      </c>
      <c r="R13" s="32">
        <v>0</v>
      </c>
      <c r="S13" s="32">
        <v>0</v>
      </c>
      <c r="T13" s="32">
        <v>19</v>
      </c>
      <c r="U13" s="32">
        <v>11</v>
      </c>
      <c r="V13" s="32">
        <v>3</v>
      </c>
      <c r="W13" s="32">
        <v>3</v>
      </c>
      <c r="X13" s="32">
        <v>20</v>
      </c>
      <c r="Y13" s="32">
        <v>3</v>
      </c>
      <c r="Z13" s="25">
        <v>7</v>
      </c>
      <c r="AA13" s="25">
        <v>0</v>
      </c>
      <c r="AB13" s="25">
        <v>0</v>
      </c>
      <c r="AC13" s="20" t="e">
        <f>#REF!</f>
        <v>#REF!</v>
      </c>
      <c r="AD13" s="21" t="e">
        <f>#REF!-AC13</f>
        <v>#REF!</v>
      </c>
      <c r="AE13" s="31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25"/>
      <c r="AX13" s="25"/>
      <c r="AY13" s="25"/>
      <c r="AZ13" s="25"/>
      <c r="BA13" s="25"/>
      <c r="BB13" s="25"/>
      <c r="BC13" s="20">
        <f t="shared" si="0"/>
        <v>0</v>
      </c>
    </row>
    <row r="14" spans="1:55" hidden="1">
      <c r="A14" s="30" t="s">
        <v>56</v>
      </c>
      <c r="B14" s="30" t="s">
        <v>36</v>
      </c>
      <c r="C14" s="16" t="s">
        <v>57</v>
      </c>
      <c r="D14" s="16"/>
      <c r="E14" s="16" t="s">
        <v>58</v>
      </c>
      <c r="F14" s="17" t="s">
        <v>40</v>
      </c>
      <c r="G14" s="31">
        <v>643</v>
      </c>
      <c r="H14" s="32">
        <v>119</v>
      </c>
      <c r="I14" s="32">
        <v>99</v>
      </c>
      <c r="J14" s="32"/>
      <c r="K14" s="32">
        <v>8</v>
      </c>
      <c r="L14" s="32">
        <v>2</v>
      </c>
      <c r="M14" s="32"/>
      <c r="N14" s="32">
        <v>97</v>
      </c>
      <c r="O14" s="32"/>
      <c r="P14" s="32">
        <v>125</v>
      </c>
      <c r="Q14" s="32">
        <v>997</v>
      </c>
      <c r="R14" s="32"/>
      <c r="S14" s="32">
        <v>37</v>
      </c>
      <c r="T14" s="32">
        <v>223</v>
      </c>
      <c r="U14" s="32">
        <v>206</v>
      </c>
      <c r="V14" s="32">
        <v>23</v>
      </c>
      <c r="W14" s="32">
        <v>3</v>
      </c>
      <c r="X14" s="32"/>
      <c r="Y14" s="32">
        <v>37</v>
      </c>
      <c r="Z14" s="25">
        <v>3</v>
      </c>
      <c r="AA14" s="25">
        <v>1</v>
      </c>
      <c r="AB14" s="25">
        <v>12</v>
      </c>
      <c r="AC14" s="20" t="e">
        <f>#REF!</f>
        <v>#REF!</v>
      </c>
      <c r="AD14" s="21" t="e">
        <f>#REF!-AC14</f>
        <v>#REF!</v>
      </c>
      <c r="AE14" s="31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25"/>
      <c r="AX14" s="25"/>
      <c r="AY14" s="25"/>
      <c r="AZ14" s="25"/>
      <c r="BA14" s="25"/>
      <c r="BB14" s="25"/>
      <c r="BC14" s="20">
        <f t="shared" si="0"/>
        <v>0</v>
      </c>
    </row>
    <row r="15" spans="1:55" ht="15.75" hidden="1">
      <c r="A15" s="43" t="s">
        <v>59</v>
      </c>
      <c r="B15" s="43" t="s">
        <v>36</v>
      </c>
      <c r="C15" s="44" t="s">
        <v>60</v>
      </c>
      <c r="D15" s="45"/>
      <c r="E15" s="45" t="s">
        <v>50</v>
      </c>
      <c r="F15" s="46" t="s">
        <v>40</v>
      </c>
      <c r="G15" s="47">
        <f t="shared" ref="G15:AB15" si="3">G12+G11+G10+G14+G13</f>
        <v>3114</v>
      </c>
      <c r="H15" s="47">
        <f t="shared" si="3"/>
        <v>324</v>
      </c>
      <c r="I15" s="47">
        <f t="shared" si="3"/>
        <v>221</v>
      </c>
      <c r="J15" s="47">
        <f t="shared" si="3"/>
        <v>14</v>
      </c>
      <c r="K15" s="47">
        <f t="shared" si="3"/>
        <v>41</v>
      </c>
      <c r="L15" s="47">
        <f t="shared" si="3"/>
        <v>104</v>
      </c>
      <c r="M15" s="47">
        <f t="shared" si="3"/>
        <v>0</v>
      </c>
      <c r="N15" s="47">
        <f t="shared" si="3"/>
        <v>384</v>
      </c>
      <c r="O15" s="47">
        <f t="shared" si="3"/>
        <v>0</v>
      </c>
      <c r="P15" s="47">
        <f t="shared" si="3"/>
        <v>338</v>
      </c>
      <c r="Q15" s="47">
        <f t="shared" si="3"/>
        <v>1986</v>
      </c>
      <c r="R15" s="47">
        <f t="shared" si="3"/>
        <v>0</v>
      </c>
      <c r="S15" s="47">
        <f t="shared" si="3"/>
        <v>300</v>
      </c>
      <c r="T15" s="47">
        <f t="shared" si="3"/>
        <v>841</v>
      </c>
      <c r="U15" s="47">
        <f t="shared" si="3"/>
        <v>635</v>
      </c>
      <c r="V15" s="47">
        <f t="shared" si="3"/>
        <v>198</v>
      </c>
      <c r="W15" s="47">
        <f t="shared" si="3"/>
        <v>112</v>
      </c>
      <c r="X15" s="47">
        <f t="shared" si="3"/>
        <v>32</v>
      </c>
      <c r="Y15" s="47">
        <f t="shared" si="3"/>
        <v>180</v>
      </c>
      <c r="Z15" s="47">
        <f t="shared" si="3"/>
        <v>30</v>
      </c>
      <c r="AA15" s="47">
        <f t="shared" si="3"/>
        <v>60</v>
      </c>
      <c r="AB15" s="47">
        <f t="shared" si="3"/>
        <v>143</v>
      </c>
      <c r="AC15" s="20" t="e">
        <f>#REF!</f>
        <v>#REF!</v>
      </c>
      <c r="AD15" s="40" t="e">
        <f>#REF!-AC15</f>
        <v>#REF!</v>
      </c>
      <c r="AE15" s="47">
        <f t="shared" ref="AE15:BB15" si="4">AE12+AE11+AE10+AE14+AE13</f>
        <v>0</v>
      </c>
      <c r="AF15" s="47">
        <f t="shared" si="4"/>
        <v>0</v>
      </c>
      <c r="AG15" s="47">
        <f t="shared" si="4"/>
        <v>0</v>
      </c>
      <c r="AH15" s="47">
        <f t="shared" si="4"/>
        <v>0</v>
      </c>
      <c r="AI15" s="47">
        <f t="shared" si="4"/>
        <v>0</v>
      </c>
      <c r="AJ15" s="47">
        <f t="shared" si="4"/>
        <v>0</v>
      </c>
      <c r="AK15" s="47">
        <f t="shared" si="4"/>
        <v>0</v>
      </c>
      <c r="AL15" s="47">
        <f t="shared" si="4"/>
        <v>0</v>
      </c>
      <c r="AM15" s="47">
        <f t="shared" si="4"/>
        <v>0</v>
      </c>
      <c r="AN15" s="47">
        <f t="shared" si="4"/>
        <v>0</v>
      </c>
      <c r="AO15" s="47">
        <f t="shared" si="4"/>
        <v>0</v>
      </c>
      <c r="AP15" s="47">
        <f t="shared" si="4"/>
        <v>0</v>
      </c>
      <c r="AQ15" s="47">
        <f t="shared" si="4"/>
        <v>0</v>
      </c>
      <c r="AR15" s="47">
        <f t="shared" si="4"/>
        <v>0</v>
      </c>
      <c r="AS15" s="47">
        <f t="shared" si="4"/>
        <v>0</v>
      </c>
      <c r="AT15" s="47">
        <f t="shared" si="4"/>
        <v>0</v>
      </c>
      <c r="AU15" s="47">
        <f t="shared" si="4"/>
        <v>0</v>
      </c>
      <c r="AV15" s="47">
        <f t="shared" si="4"/>
        <v>0</v>
      </c>
      <c r="AW15" s="47">
        <f t="shared" si="4"/>
        <v>0</v>
      </c>
      <c r="AX15" s="47">
        <f t="shared" si="4"/>
        <v>0</v>
      </c>
      <c r="AY15" s="47">
        <f t="shared" si="4"/>
        <v>0</v>
      </c>
      <c r="AZ15" s="47">
        <f t="shared" si="4"/>
        <v>0</v>
      </c>
      <c r="BA15" s="47">
        <f t="shared" si="4"/>
        <v>0</v>
      </c>
      <c r="BB15" s="47">
        <f t="shared" si="4"/>
        <v>0</v>
      </c>
      <c r="BC15" s="20">
        <f t="shared" si="0"/>
        <v>0</v>
      </c>
    </row>
    <row r="16" spans="1:55" hidden="1">
      <c r="A16" s="48" t="s">
        <v>61</v>
      </c>
      <c r="B16" s="48" t="s">
        <v>36</v>
      </c>
      <c r="C16" s="16" t="s">
        <v>42</v>
      </c>
      <c r="D16" s="16"/>
      <c r="E16" s="16" t="s">
        <v>62</v>
      </c>
      <c r="F16" s="17" t="s">
        <v>40</v>
      </c>
      <c r="G16" s="49">
        <v>210</v>
      </c>
      <c r="H16" s="25">
        <v>32</v>
      </c>
      <c r="I16" s="25">
        <v>19</v>
      </c>
      <c r="J16" s="25"/>
      <c r="K16" s="25">
        <v>10</v>
      </c>
      <c r="L16" s="25">
        <v>27</v>
      </c>
      <c r="M16" s="25"/>
      <c r="N16" s="25">
        <v>16</v>
      </c>
      <c r="O16" s="25"/>
      <c r="P16" s="25">
        <v>15</v>
      </c>
      <c r="Q16" s="25">
        <v>190</v>
      </c>
      <c r="R16" s="25"/>
      <c r="S16" s="25">
        <v>59</v>
      </c>
      <c r="T16" s="25">
        <v>83</v>
      </c>
      <c r="U16" s="25">
        <v>131</v>
      </c>
      <c r="V16" s="25">
        <v>5</v>
      </c>
      <c r="W16" s="25">
        <v>10</v>
      </c>
      <c r="X16" s="25">
        <v>24</v>
      </c>
      <c r="Y16" s="25">
        <v>22</v>
      </c>
      <c r="Z16" s="25">
        <v>9</v>
      </c>
      <c r="AA16" s="25">
        <v>0</v>
      </c>
      <c r="AB16" s="25">
        <v>10</v>
      </c>
      <c r="AC16" s="20" t="e">
        <f>#REF!</f>
        <v>#REF!</v>
      </c>
      <c r="AD16" s="21" t="e">
        <f>#REF!-AC16</f>
        <v>#REF!</v>
      </c>
      <c r="AE16" s="49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0">
        <f t="shared" si="0"/>
        <v>0</v>
      </c>
    </row>
    <row r="17" spans="1:55" hidden="1">
      <c r="A17" s="48" t="s">
        <v>63</v>
      </c>
      <c r="B17" s="48" t="s">
        <v>36</v>
      </c>
      <c r="C17" s="16" t="s">
        <v>42</v>
      </c>
      <c r="D17" s="16" t="s">
        <v>63</v>
      </c>
      <c r="E17" s="16" t="s">
        <v>62</v>
      </c>
      <c r="F17" s="17" t="s">
        <v>40</v>
      </c>
      <c r="G17" s="49">
        <v>210</v>
      </c>
      <c r="H17" s="25">
        <v>32</v>
      </c>
      <c r="I17" s="25">
        <v>19</v>
      </c>
      <c r="J17" s="25"/>
      <c r="K17" s="25">
        <v>10</v>
      </c>
      <c r="L17" s="25">
        <v>27</v>
      </c>
      <c r="M17" s="25"/>
      <c r="N17" s="25">
        <v>16</v>
      </c>
      <c r="O17" s="25"/>
      <c r="P17" s="25">
        <v>15</v>
      </c>
      <c r="Q17" s="25">
        <v>190</v>
      </c>
      <c r="R17" s="25"/>
      <c r="S17" s="25">
        <v>59</v>
      </c>
      <c r="T17" s="25">
        <v>83</v>
      </c>
      <c r="U17" s="25">
        <v>131</v>
      </c>
      <c r="V17" s="25">
        <v>5</v>
      </c>
      <c r="W17" s="25">
        <v>10</v>
      </c>
      <c r="X17" s="25">
        <v>24</v>
      </c>
      <c r="Y17" s="49">
        <v>22</v>
      </c>
      <c r="Z17" s="19">
        <v>9</v>
      </c>
      <c r="AA17" s="19">
        <v>0</v>
      </c>
      <c r="AB17" s="19">
        <v>10</v>
      </c>
      <c r="AC17" s="20" t="e">
        <f>#REF!</f>
        <v>#REF!</v>
      </c>
      <c r="AD17" s="21" t="e">
        <f>#REF!-AC17</f>
        <v>#REF!</v>
      </c>
      <c r="AE17" s="49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49"/>
      <c r="AW17" s="19"/>
      <c r="AX17" s="19"/>
      <c r="AY17" s="19"/>
      <c r="AZ17" s="19"/>
      <c r="BA17" s="19"/>
      <c r="BB17" s="19"/>
      <c r="BC17" s="20">
        <f t="shared" si="0"/>
        <v>0</v>
      </c>
    </row>
    <row r="18" spans="1:55" hidden="1">
      <c r="A18" s="30" t="s">
        <v>64</v>
      </c>
      <c r="B18" s="30" t="s">
        <v>36</v>
      </c>
      <c r="C18" s="16" t="s">
        <v>42</v>
      </c>
      <c r="D18" s="16"/>
      <c r="E18" s="16" t="s">
        <v>65</v>
      </c>
      <c r="F18" s="17" t="s">
        <v>40</v>
      </c>
      <c r="G18" s="31">
        <v>531</v>
      </c>
      <c r="H18" s="32">
        <v>104</v>
      </c>
      <c r="I18" s="32">
        <v>8</v>
      </c>
      <c r="J18" s="32">
        <v>5</v>
      </c>
      <c r="K18" s="32">
        <v>50</v>
      </c>
      <c r="L18" s="32">
        <v>86</v>
      </c>
      <c r="M18" s="32"/>
      <c r="N18" s="32">
        <v>22</v>
      </c>
      <c r="O18" s="32"/>
      <c r="P18" s="32">
        <v>52</v>
      </c>
      <c r="Q18" s="32">
        <v>260</v>
      </c>
      <c r="R18" s="32"/>
      <c r="S18" s="32">
        <v>4</v>
      </c>
      <c r="T18" s="32">
        <v>214</v>
      </c>
      <c r="U18" s="32">
        <v>51</v>
      </c>
      <c r="V18" s="32">
        <v>32</v>
      </c>
      <c r="W18" s="32">
        <v>10</v>
      </c>
      <c r="X18" s="32">
        <v>0</v>
      </c>
      <c r="Y18" s="32">
        <v>48</v>
      </c>
      <c r="Z18" s="25">
        <v>4</v>
      </c>
      <c r="AA18" s="25"/>
      <c r="AB18" s="25">
        <v>5</v>
      </c>
      <c r="AC18" s="20" t="e">
        <f>#REF!</f>
        <v>#REF!</v>
      </c>
      <c r="AD18" s="21" t="e">
        <f>#REF!-AC18</f>
        <v>#REF!</v>
      </c>
      <c r="AE18" s="31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25"/>
      <c r="AX18" s="25"/>
      <c r="AY18" s="25"/>
      <c r="AZ18" s="25"/>
      <c r="BA18" s="25"/>
      <c r="BB18" s="25"/>
      <c r="BC18" s="20">
        <f t="shared" si="0"/>
        <v>0</v>
      </c>
    </row>
    <row r="19" spans="1:55" hidden="1">
      <c r="A19" s="30" t="s">
        <v>66</v>
      </c>
      <c r="B19" s="30" t="s">
        <v>36</v>
      </c>
      <c r="C19" s="16" t="s">
        <v>42</v>
      </c>
      <c r="D19" s="16"/>
      <c r="E19" s="16" t="s">
        <v>65</v>
      </c>
      <c r="F19" s="17" t="s">
        <v>40</v>
      </c>
      <c r="G19" s="31">
        <v>531</v>
      </c>
      <c r="H19" s="32">
        <v>105</v>
      </c>
      <c r="I19" s="32">
        <v>8</v>
      </c>
      <c r="J19" s="32">
        <v>5</v>
      </c>
      <c r="K19" s="32">
        <v>50</v>
      </c>
      <c r="L19" s="32">
        <v>87</v>
      </c>
      <c r="M19" s="32"/>
      <c r="N19" s="32">
        <v>23</v>
      </c>
      <c r="O19" s="32"/>
      <c r="P19" s="32">
        <v>53</v>
      </c>
      <c r="Q19" s="32">
        <v>260</v>
      </c>
      <c r="R19" s="32"/>
      <c r="S19" s="32">
        <v>4</v>
      </c>
      <c r="T19" s="32">
        <v>215</v>
      </c>
      <c r="U19" s="32">
        <v>51</v>
      </c>
      <c r="V19" s="32">
        <v>31</v>
      </c>
      <c r="W19" s="32">
        <v>10</v>
      </c>
      <c r="X19" s="32">
        <v>0</v>
      </c>
      <c r="Y19" s="32">
        <v>48</v>
      </c>
      <c r="Z19" s="25">
        <v>4</v>
      </c>
      <c r="AA19" s="25"/>
      <c r="AB19" s="25">
        <v>5</v>
      </c>
      <c r="AC19" s="20" t="e">
        <f>#REF!</f>
        <v>#REF!</v>
      </c>
      <c r="AD19" s="21" t="e">
        <f>#REF!-AC19</f>
        <v>#REF!</v>
      </c>
      <c r="AE19" s="31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25"/>
      <c r="AX19" s="25"/>
      <c r="AY19" s="25"/>
      <c r="AZ19" s="25"/>
      <c r="BA19" s="25"/>
      <c r="BB19" s="25"/>
      <c r="BC19" s="20">
        <f t="shared" si="0"/>
        <v>0</v>
      </c>
    </row>
    <row r="20" spans="1:55" hidden="1">
      <c r="A20" s="36" t="s">
        <v>67</v>
      </c>
      <c r="B20" s="36" t="s">
        <v>36</v>
      </c>
      <c r="C20" s="37" t="s">
        <v>48</v>
      </c>
      <c r="D20" s="16"/>
      <c r="E20" s="37" t="s">
        <v>65</v>
      </c>
      <c r="F20" s="38" t="s">
        <v>40</v>
      </c>
      <c r="G20" s="47">
        <f t="shared" ref="G20:AB20" si="5">SUM(G16:G19)</f>
        <v>1482</v>
      </c>
      <c r="H20" s="50">
        <f t="shared" si="5"/>
        <v>273</v>
      </c>
      <c r="I20" s="50">
        <f t="shared" si="5"/>
        <v>54</v>
      </c>
      <c r="J20" s="50">
        <f t="shared" si="5"/>
        <v>10</v>
      </c>
      <c r="K20" s="50">
        <f t="shared" si="5"/>
        <v>120</v>
      </c>
      <c r="L20" s="50">
        <f t="shared" si="5"/>
        <v>227</v>
      </c>
      <c r="M20" s="50">
        <f t="shared" si="5"/>
        <v>0</v>
      </c>
      <c r="N20" s="50">
        <f t="shared" si="5"/>
        <v>77</v>
      </c>
      <c r="O20" s="50">
        <f t="shared" si="5"/>
        <v>0</v>
      </c>
      <c r="P20" s="50">
        <f t="shared" si="5"/>
        <v>135</v>
      </c>
      <c r="Q20" s="50">
        <f t="shared" si="5"/>
        <v>900</v>
      </c>
      <c r="R20" s="50">
        <f t="shared" si="5"/>
        <v>0</v>
      </c>
      <c r="S20" s="50">
        <f t="shared" si="5"/>
        <v>126</v>
      </c>
      <c r="T20" s="50">
        <f t="shared" si="5"/>
        <v>595</v>
      </c>
      <c r="U20" s="50">
        <f t="shared" si="5"/>
        <v>364</v>
      </c>
      <c r="V20" s="50">
        <f t="shared" si="5"/>
        <v>73</v>
      </c>
      <c r="W20" s="50">
        <f t="shared" si="5"/>
        <v>40</v>
      </c>
      <c r="X20" s="50">
        <f t="shared" si="5"/>
        <v>48</v>
      </c>
      <c r="Y20" s="50">
        <f t="shared" si="5"/>
        <v>140</v>
      </c>
      <c r="Z20" s="50">
        <f t="shared" si="5"/>
        <v>26</v>
      </c>
      <c r="AA20" s="50">
        <f t="shared" si="5"/>
        <v>0</v>
      </c>
      <c r="AB20" s="50">
        <f t="shared" si="5"/>
        <v>30</v>
      </c>
      <c r="AC20" s="20" t="e">
        <f>#REF!</f>
        <v>#REF!</v>
      </c>
      <c r="AD20" s="40" t="e">
        <f>#REF!-AC20</f>
        <v>#REF!</v>
      </c>
      <c r="AE20" s="47">
        <f t="shared" ref="AE20:BB20" si="6">SUM(AE16:AE19)</f>
        <v>0</v>
      </c>
      <c r="AF20" s="50">
        <f t="shared" si="6"/>
        <v>0</v>
      </c>
      <c r="AG20" s="50">
        <f t="shared" si="6"/>
        <v>0</v>
      </c>
      <c r="AH20" s="50">
        <f t="shared" si="6"/>
        <v>0</v>
      </c>
      <c r="AI20" s="50">
        <f t="shared" si="6"/>
        <v>0</v>
      </c>
      <c r="AJ20" s="50">
        <f t="shared" si="6"/>
        <v>0</v>
      </c>
      <c r="AK20" s="50">
        <f t="shared" si="6"/>
        <v>0</v>
      </c>
      <c r="AL20" s="50">
        <f t="shared" si="6"/>
        <v>0</v>
      </c>
      <c r="AM20" s="50">
        <f t="shared" si="6"/>
        <v>0</v>
      </c>
      <c r="AN20" s="50">
        <f t="shared" si="6"/>
        <v>0</v>
      </c>
      <c r="AO20" s="50">
        <f t="shared" si="6"/>
        <v>0</v>
      </c>
      <c r="AP20" s="50">
        <f t="shared" si="6"/>
        <v>0</v>
      </c>
      <c r="AQ20" s="50">
        <f t="shared" si="6"/>
        <v>0</v>
      </c>
      <c r="AR20" s="50">
        <f t="shared" si="6"/>
        <v>0</v>
      </c>
      <c r="AS20" s="50">
        <f t="shared" si="6"/>
        <v>0</v>
      </c>
      <c r="AT20" s="50">
        <f t="shared" si="6"/>
        <v>0</v>
      </c>
      <c r="AU20" s="50">
        <f t="shared" si="6"/>
        <v>0</v>
      </c>
      <c r="AV20" s="50">
        <f t="shared" si="6"/>
        <v>0</v>
      </c>
      <c r="AW20" s="50">
        <f t="shared" si="6"/>
        <v>0</v>
      </c>
      <c r="AX20" s="50">
        <f t="shared" si="6"/>
        <v>0</v>
      </c>
      <c r="AY20" s="50">
        <f t="shared" si="6"/>
        <v>0</v>
      </c>
      <c r="AZ20" s="50">
        <f t="shared" si="6"/>
        <v>0</v>
      </c>
      <c r="BA20" s="50">
        <f t="shared" si="6"/>
        <v>0</v>
      </c>
      <c r="BB20" s="50">
        <f t="shared" si="6"/>
        <v>0</v>
      </c>
      <c r="BC20" s="20">
        <f t="shared" si="0"/>
        <v>0</v>
      </c>
    </row>
    <row r="21" spans="1:55" hidden="1">
      <c r="A21" s="30" t="s">
        <v>68</v>
      </c>
      <c r="B21" s="30" t="s">
        <v>36</v>
      </c>
      <c r="C21" s="16" t="s">
        <v>42</v>
      </c>
      <c r="D21" s="16"/>
      <c r="E21" s="16" t="s">
        <v>69</v>
      </c>
      <c r="F21" s="17" t="s">
        <v>40</v>
      </c>
      <c r="G21" s="51">
        <v>651</v>
      </c>
      <c r="H21" s="51">
        <v>177.5</v>
      </c>
      <c r="I21" s="51">
        <v>18.5</v>
      </c>
      <c r="J21" s="51">
        <v>7.5</v>
      </c>
      <c r="K21" s="51">
        <v>5</v>
      </c>
      <c r="L21" s="51">
        <v>30.5</v>
      </c>
      <c r="M21" s="51">
        <v>0</v>
      </c>
      <c r="N21" s="51">
        <v>0</v>
      </c>
      <c r="O21" s="51">
        <v>0</v>
      </c>
      <c r="P21" s="51">
        <v>83</v>
      </c>
      <c r="Q21" s="51">
        <v>372.5</v>
      </c>
      <c r="R21" s="51">
        <v>52.5</v>
      </c>
      <c r="S21" s="51">
        <v>49</v>
      </c>
      <c r="T21" s="51">
        <v>206</v>
      </c>
      <c r="U21" s="51">
        <v>206</v>
      </c>
      <c r="V21" s="51">
        <v>27.5</v>
      </c>
      <c r="W21" s="51">
        <v>0</v>
      </c>
      <c r="X21" s="51">
        <v>12.5</v>
      </c>
      <c r="Y21" s="51">
        <v>20</v>
      </c>
      <c r="Z21" s="51">
        <v>5</v>
      </c>
      <c r="AA21" s="51">
        <v>8</v>
      </c>
      <c r="AB21" s="51">
        <v>63.5</v>
      </c>
      <c r="AC21" s="20" t="e">
        <f>#REF!</f>
        <v>#REF!</v>
      </c>
      <c r="AD21" s="21" t="e">
        <f>#REF!-AC21</f>
        <v>#REF!</v>
      </c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20">
        <f t="shared" si="0"/>
        <v>0</v>
      </c>
    </row>
    <row r="22" spans="1:55" hidden="1">
      <c r="A22" s="30" t="s">
        <v>70</v>
      </c>
      <c r="B22" s="30" t="s">
        <v>36</v>
      </c>
      <c r="C22" s="16" t="s">
        <v>42</v>
      </c>
      <c r="D22" s="16"/>
      <c r="E22" s="16" t="s">
        <v>69</v>
      </c>
      <c r="F22" s="17" t="s">
        <v>40</v>
      </c>
      <c r="G22" s="51">
        <v>651</v>
      </c>
      <c r="H22" s="51">
        <v>177.5</v>
      </c>
      <c r="I22" s="51">
        <v>18.5</v>
      </c>
      <c r="J22" s="51">
        <v>7.5</v>
      </c>
      <c r="K22" s="51">
        <v>5</v>
      </c>
      <c r="L22" s="51">
        <v>30.5</v>
      </c>
      <c r="M22" s="51">
        <v>0</v>
      </c>
      <c r="N22" s="51">
        <v>0</v>
      </c>
      <c r="O22" s="51">
        <v>0</v>
      </c>
      <c r="P22" s="51">
        <v>83</v>
      </c>
      <c r="Q22" s="51">
        <v>372.5</v>
      </c>
      <c r="R22" s="51">
        <v>52.5</v>
      </c>
      <c r="S22" s="51">
        <v>49</v>
      </c>
      <c r="T22" s="51">
        <v>206</v>
      </c>
      <c r="U22" s="51">
        <v>206</v>
      </c>
      <c r="V22" s="51">
        <v>27.5</v>
      </c>
      <c r="W22" s="51">
        <v>0</v>
      </c>
      <c r="X22" s="51">
        <v>12.5</v>
      </c>
      <c r="Y22" s="51">
        <v>20</v>
      </c>
      <c r="Z22" s="51">
        <v>5</v>
      </c>
      <c r="AA22" s="51">
        <v>8</v>
      </c>
      <c r="AB22" s="51">
        <v>63.5</v>
      </c>
      <c r="AC22" s="20" t="e">
        <f>#REF!</f>
        <v>#REF!</v>
      </c>
      <c r="AD22" s="21" t="e">
        <f>#REF!-AC22</f>
        <v>#REF!</v>
      </c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20">
        <f t="shared" si="0"/>
        <v>0</v>
      </c>
    </row>
    <row r="23" spans="1:55" hidden="1">
      <c r="A23" s="30" t="s">
        <v>71</v>
      </c>
      <c r="B23" s="30" t="s">
        <v>36</v>
      </c>
      <c r="C23" s="16" t="s">
        <v>57</v>
      </c>
      <c r="D23" s="16"/>
      <c r="E23" s="16" t="s">
        <v>72</v>
      </c>
      <c r="F23" s="17" t="s">
        <v>40</v>
      </c>
      <c r="G23" s="31">
        <v>505</v>
      </c>
      <c r="H23" s="32">
        <v>33</v>
      </c>
      <c r="I23" s="32">
        <v>130</v>
      </c>
      <c r="J23" s="32">
        <v>65</v>
      </c>
      <c r="K23" s="32">
        <v>36</v>
      </c>
      <c r="L23" s="32">
        <v>58</v>
      </c>
      <c r="M23" s="32"/>
      <c r="N23" s="32"/>
      <c r="O23" s="32"/>
      <c r="P23" s="32">
        <v>798</v>
      </c>
      <c r="Q23" s="32">
        <v>1065</v>
      </c>
      <c r="R23" s="32"/>
      <c r="S23" s="32">
        <v>149</v>
      </c>
      <c r="T23" s="32">
        <v>191</v>
      </c>
      <c r="U23" s="32">
        <v>264</v>
      </c>
      <c r="V23" s="32">
        <v>3</v>
      </c>
      <c r="W23" s="32"/>
      <c r="X23" s="32">
        <v>15</v>
      </c>
      <c r="Y23" s="32">
        <v>55</v>
      </c>
      <c r="Z23" s="25">
        <v>12</v>
      </c>
      <c r="AA23" s="25"/>
      <c r="AB23" s="25">
        <v>55</v>
      </c>
      <c r="AC23" s="20" t="e">
        <f>#REF!</f>
        <v>#REF!</v>
      </c>
      <c r="AD23" s="21" t="e">
        <f>#REF!-AC23</f>
        <v>#REF!</v>
      </c>
      <c r="AE23" s="54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6"/>
      <c r="AX23" s="56"/>
      <c r="AY23" s="56"/>
      <c r="AZ23" s="56"/>
      <c r="BA23" s="57"/>
      <c r="BB23" s="57"/>
      <c r="BC23" s="20">
        <f t="shared" si="0"/>
        <v>0</v>
      </c>
    </row>
    <row r="24" spans="1:55" hidden="1">
      <c r="A24" s="36" t="s">
        <v>73</v>
      </c>
      <c r="B24" s="36" t="s">
        <v>36</v>
      </c>
      <c r="C24" s="37" t="s">
        <v>60</v>
      </c>
      <c r="D24" s="16"/>
      <c r="E24" s="37" t="s">
        <v>72</v>
      </c>
      <c r="F24" s="38" t="s">
        <v>40</v>
      </c>
      <c r="G24" s="58">
        <f>SUM(G21:G23)</f>
        <v>1807</v>
      </c>
      <c r="H24" s="58">
        <f t="shared" ref="H24:AB24" si="7">SUM(H21:H23)</f>
        <v>388</v>
      </c>
      <c r="I24" s="58">
        <f t="shared" si="7"/>
        <v>167</v>
      </c>
      <c r="J24" s="58">
        <f t="shared" si="7"/>
        <v>80</v>
      </c>
      <c r="K24" s="58">
        <f t="shared" si="7"/>
        <v>46</v>
      </c>
      <c r="L24" s="58">
        <f t="shared" si="7"/>
        <v>119</v>
      </c>
      <c r="M24" s="58">
        <f t="shared" si="7"/>
        <v>0</v>
      </c>
      <c r="N24" s="58">
        <f t="shared" si="7"/>
        <v>0</v>
      </c>
      <c r="O24" s="58">
        <f t="shared" si="7"/>
        <v>0</v>
      </c>
      <c r="P24" s="58">
        <f t="shared" si="7"/>
        <v>964</v>
      </c>
      <c r="Q24" s="58">
        <f t="shared" si="7"/>
        <v>1810</v>
      </c>
      <c r="R24" s="58">
        <f t="shared" si="7"/>
        <v>105</v>
      </c>
      <c r="S24" s="58">
        <f t="shared" si="7"/>
        <v>247</v>
      </c>
      <c r="T24" s="58">
        <f t="shared" si="7"/>
        <v>603</v>
      </c>
      <c r="U24" s="58">
        <f t="shared" si="7"/>
        <v>676</v>
      </c>
      <c r="V24" s="58">
        <f t="shared" si="7"/>
        <v>58</v>
      </c>
      <c r="W24" s="58">
        <f t="shared" si="7"/>
        <v>0</v>
      </c>
      <c r="X24" s="58">
        <f t="shared" si="7"/>
        <v>40</v>
      </c>
      <c r="Y24" s="58">
        <f t="shared" si="7"/>
        <v>95</v>
      </c>
      <c r="Z24" s="58">
        <f t="shared" si="7"/>
        <v>22</v>
      </c>
      <c r="AA24" s="58">
        <f t="shared" si="7"/>
        <v>16</v>
      </c>
      <c r="AB24" s="58">
        <f t="shared" si="7"/>
        <v>182</v>
      </c>
      <c r="AC24" s="20" t="e">
        <f>#REF!</f>
        <v>#REF!</v>
      </c>
      <c r="AD24" s="40" t="e">
        <f>#REF!-AC24</f>
        <v>#REF!</v>
      </c>
      <c r="AE24" s="58">
        <f t="shared" ref="AE24:BB24" si="8">SUM(AE21:AE23)</f>
        <v>0</v>
      </c>
      <c r="AF24" s="58">
        <f t="shared" si="8"/>
        <v>0</v>
      </c>
      <c r="AG24" s="58">
        <f t="shared" si="8"/>
        <v>0</v>
      </c>
      <c r="AH24" s="58">
        <f t="shared" si="8"/>
        <v>0</v>
      </c>
      <c r="AI24" s="58">
        <f t="shared" si="8"/>
        <v>0</v>
      </c>
      <c r="AJ24" s="58">
        <f t="shared" si="8"/>
        <v>0</v>
      </c>
      <c r="AK24" s="58">
        <f t="shared" si="8"/>
        <v>0</v>
      </c>
      <c r="AL24" s="58">
        <f t="shared" si="8"/>
        <v>0</v>
      </c>
      <c r="AM24" s="58">
        <f t="shared" si="8"/>
        <v>0</v>
      </c>
      <c r="AN24" s="58">
        <f t="shared" si="8"/>
        <v>0</v>
      </c>
      <c r="AO24" s="58">
        <f t="shared" si="8"/>
        <v>0</v>
      </c>
      <c r="AP24" s="58">
        <f t="shared" si="8"/>
        <v>0</v>
      </c>
      <c r="AQ24" s="58">
        <f t="shared" si="8"/>
        <v>0</v>
      </c>
      <c r="AR24" s="58">
        <f t="shared" si="8"/>
        <v>0</v>
      </c>
      <c r="AS24" s="58">
        <f t="shared" si="8"/>
        <v>0</v>
      </c>
      <c r="AT24" s="58">
        <f t="shared" si="8"/>
        <v>0</v>
      </c>
      <c r="AU24" s="58">
        <f t="shared" si="8"/>
        <v>0</v>
      </c>
      <c r="AV24" s="58">
        <f t="shared" si="8"/>
        <v>0</v>
      </c>
      <c r="AW24" s="58">
        <f t="shared" si="8"/>
        <v>0</v>
      </c>
      <c r="AX24" s="58">
        <f t="shared" si="8"/>
        <v>0</v>
      </c>
      <c r="AY24" s="58">
        <f t="shared" si="8"/>
        <v>0</v>
      </c>
      <c r="AZ24" s="58">
        <f t="shared" si="8"/>
        <v>0</v>
      </c>
      <c r="BA24" s="58">
        <f t="shared" si="8"/>
        <v>0</v>
      </c>
      <c r="BB24" s="58">
        <f t="shared" si="8"/>
        <v>0</v>
      </c>
      <c r="BC24" s="20">
        <f t="shared" si="0"/>
        <v>0</v>
      </c>
    </row>
    <row r="25" spans="1:55" hidden="1">
      <c r="A25" s="30" t="s">
        <v>74</v>
      </c>
      <c r="B25" s="30" t="s">
        <v>36</v>
      </c>
      <c r="C25" s="16" t="s">
        <v>42</v>
      </c>
      <c r="D25" s="16"/>
      <c r="E25" s="16" t="s">
        <v>75</v>
      </c>
      <c r="F25" s="17" t="s">
        <v>40</v>
      </c>
      <c r="G25" s="31">
        <v>143</v>
      </c>
      <c r="H25" s="32">
        <v>25</v>
      </c>
      <c r="I25" s="32">
        <v>31</v>
      </c>
      <c r="J25" s="32">
        <v>142</v>
      </c>
      <c r="K25" s="32">
        <v>20</v>
      </c>
      <c r="L25" s="32">
        <v>15</v>
      </c>
      <c r="M25" s="32">
        <v>0</v>
      </c>
      <c r="N25" s="32">
        <v>0</v>
      </c>
      <c r="O25" s="32">
        <v>0</v>
      </c>
      <c r="P25" s="32">
        <v>86</v>
      </c>
      <c r="Q25" s="32">
        <v>400</v>
      </c>
      <c r="R25" s="32">
        <v>0</v>
      </c>
      <c r="S25" s="32">
        <v>18</v>
      </c>
      <c r="T25" s="32">
        <v>303</v>
      </c>
      <c r="U25" s="32">
        <v>50</v>
      </c>
      <c r="V25" s="32">
        <v>0</v>
      </c>
      <c r="W25" s="32">
        <v>22</v>
      </c>
      <c r="X25" s="32">
        <v>0</v>
      </c>
      <c r="Y25" s="32">
        <v>49</v>
      </c>
      <c r="Z25" s="25">
        <v>6</v>
      </c>
      <c r="AA25" s="25">
        <v>22</v>
      </c>
      <c r="AB25" s="25">
        <v>80</v>
      </c>
      <c r="AC25" s="20" t="e">
        <f>#REF!</f>
        <v>#REF!</v>
      </c>
      <c r="AD25" s="21" t="e">
        <f>#REF!-AC25</f>
        <v>#REF!</v>
      </c>
      <c r="AE25" s="31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25"/>
      <c r="AX25" s="25"/>
      <c r="AY25" s="25"/>
      <c r="AZ25" s="25"/>
      <c r="BA25" s="25"/>
      <c r="BB25" s="25"/>
      <c r="BC25" s="20">
        <f t="shared" si="0"/>
        <v>0</v>
      </c>
    </row>
    <row r="26" spans="1:55" ht="15.75" hidden="1">
      <c r="A26" s="23" t="s">
        <v>76</v>
      </c>
      <c r="B26" s="59" t="s">
        <v>36</v>
      </c>
      <c r="C26" s="60" t="s">
        <v>37</v>
      </c>
      <c r="D26" s="16" t="s">
        <v>38</v>
      </c>
      <c r="E26" s="60" t="s">
        <v>77</v>
      </c>
      <c r="F26" s="61" t="s">
        <v>40</v>
      </c>
      <c r="G26" s="19">
        <v>107</v>
      </c>
      <c r="H26" s="19">
        <v>25</v>
      </c>
      <c r="I26" s="19">
        <v>20</v>
      </c>
      <c r="J26" s="19">
        <v>22</v>
      </c>
      <c r="K26" s="19">
        <v>10</v>
      </c>
      <c r="L26" s="19">
        <v>22</v>
      </c>
      <c r="M26" s="19"/>
      <c r="N26" s="19">
        <v>9</v>
      </c>
      <c r="O26" s="19"/>
      <c r="P26" s="19"/>
      <c r="Q26" s="19"/>
      <c r="R26" s="19"/>
      <c r="S26" s="19">
        <v>17</v>
      </c>
      <c r="T26" s="19">
        <v>41</v>
      </c>
      <c r="U26" s="19">
        <v>23</v>
      </c>
      <c r="V26" s="19">
        <v>4</v>
      </c>
      <c r="W26" s="19">
        <v>26</v>
      </c>
      <c r="X26" s="19"/>
      <c r="Y26" s="19"/>
      <c r="Z26" s="19">
        <v>11</v>
      </c>
      <c r="AA26" s="19"/>
      <c r="AB26" s="19">
        <v>70</v>
      </c>
      <c r="AC26" s="20" t="e">
        <f>#REF!</f>
        <v>#REF!</v>
      </c>
      <c r="AD26" s="21" t="e">
        <f>#REF!-AC26</f>
        <v>#REF!</v>
      </c>
      <c r="AE26" s="33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5"/>
      <c r="AX26" s="35"/>
      <c r="AY26" s="35"/>
      <c r="AZ26" s="35"/>
      <c r="BA26" s="35"/>
      <c r="BB26" s="35"/>
      <c r="BC26" s="20">
        <f t="shared" si="0"/>
        <v>0</v>
      </c>
    </row>
    <row r="27" spans="1:55" hidden="1">
      <c r="A27" s="30" t="s">
        <v>78</v>
      </c>
      <c r="B27" s="30" t="s">
        <v>36</v>
      </c>
      <c r="C27" s="16" t="s">
        <v>42</v>
      </c>
      <c r="D27" s="16"/>
      <c r="E27" s="16" t="s">
        <v>79</v>
      </c>
      <c r="F27" s="17" t="s">
        <v>40</v>
      </c>
      <c r="G27" s="22">
        <v>784</v>
      </c>
      <c r="H27" s="63">
        <v>266</v>
      </c>
      <c r="I27" s="63">
        <v>30</v>
      </c>
      <c r="J27" s="63">
        <v>12</v>
      </c>
      <c r="K27" s="63">
        <v>27</v>
      </c>
      <c r="L27" s="63">
        <v>79</v>
      </c>
      <c r="M27" s="63"/>
      <c r="N27" s="63"/>
      <c r="O27" s="63"/>
      <c r="P27" s="63">
        <v>50</v>
      </c>
      <c r="Q27" s="63">
        <v>420</v>
      </c>
      <c r="R27" s="63">
        <v>40</v>
      </c>
      <c r="S27" s="63">
        <v>67</v>
      </c>
      <c r="T27" s="63">
        <v>208</v>
      </c>
      <c r="U27" s="63">
        <v>57</v>
      </c>
      <c r="V27" s="63">
        <v>41</v>
      </c>
      <c r="W27" s="63">
        <v>35</v>
      </c>
      <c r="X27" s="63">
        <v>15</v>
      </c>
      <c r="Y27" s="63">
        <v>23</v>
      </c>
      <c r="Z27" s="25">
        <v>19</v>
      </c>
      <c r="AA27" s="25">
        <v>0</v>
      </c>
      <c r="AB27" s="25">
        <v>106</v>
      </c>
      <c r="AC27" s="20" t="e">
        <f>#REF!</f>
        <v>#REF!</v>
      </c>
      <c r="AD27" s="21" t="e">
        <f>#REF!-AC27</f>
        <v>#REF!</v>
      </c>
      <c r="AE27" s="22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25"/>
      <c r="AX27" s="25"/>
      <c r="AY27" s="25"/>
      <c r="AZ27" s="25"/>
      <c r="BA27" s="25"/>
      <c r="BB27" s="25"/>
      <c r="BC27" s="20">
        <f t="shared" si="0"/>
        <v>0</v>
      </c>
    </row>
    <row r="28" spans="1:55" hidden="1">
      <c r="A28" s="30" t="s">
        <v>80</v>
      </c>
      <c r="B28" s="30" t="s">
        <v>36</v>
      </c>
      <c r="C28" s="16" t="s">
        <v>37</v>
      </c>
      <c r="D28" s="16"/>
      <c r="E28" s="16" t="s">
        <v>81</v>
      </c>
      <c r="F28" s="17" t="s">
        <v>40</v>
      </c>
      <c r="G28" s="33">
        <v>546</v>
      </c>
      <c r="H28" s="34">
        <v>50</v>
      </c>
      <c r="I28" s="34">
        <v>121</v>
      </c>
      <c r="J28" s="34">
        <v>110</v>
      </c>
      <c r="K28" s="34">
        <v>36</v>
      </c>
      <c r="L28" s="34">
        <v>54</v>
      </c>
      <c r="M28" s="34"/>
      <c r="N28" s="34"/>
      <c r="O28" s="34"/>
      <c r="P28" s="34">
        <v>37</v>
      </c>
      <c r="Q28" s="34">
        <v>1755</v>
      </c>
      <c r="R28" s="34">
        <v>30</v>
      </c>
      <c r="S28" s="34">
        <v>193</v>
      </c>
      <c r="T28" s="34">
        <v>39</v>
      </c>
      <c r="U28" s="34">
        <v>60</v>
      </c>
      <c r="V28" s="63">
        <v>5</v>
      </c>
      <c r="W28" s="63">
        <v>0</v>
      </c>
      <c r="X28" s="63">
        <v>30</v>
      </c>
      <c r="Y28" s="63">
        <v>85</v>
      </c>
      <c r="Z28" s="35">
        <v>4</v>
      </c>
      <c r="AA28" s="35">
        <v>0</v>
      </c>
      <c r="AB28" s="35">
        <v>143</v>
      </c>
      <c r="AC28" s="20" t="e">
        <f>#REF!</f>
        <v>#REF!</v>
      </c>
      <c r="AD28" s="21" t="e">
        <f>#REF!-AC28</f>
        <v>#REF!</v>
      </c>
      <c r="AE28" s="31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25"/>
      <c r="AW28" s="25"/>
      <c r="AX28" s="35"/>
      <c r="AY28" s="35"/>
      <c r="AZ28" s="35"/>
      <c r="BA28" s="35"/>
      <c r="BB28" s="35"/>
      <c r="BC28" s="20">
        <f t="shared" si="0"/>
        <v>0</v>
      </c>
    </row>
    <row r="29" spans="1:55" hidden="1">
      <c r="A29" t="s">
        <v>82</v>
      </c>
      <c r="B29" s="30" t="s">
        <v>36</v>
      </c>
      <c r="C29" s="16" t="s">
        <v>42</v>
      </c>
      <c r="D29" s="16"/>
      <c r="E29" s="16" t="s">
        <v>83</v>
      </c>
      <c r="F29" s="17" t="s">
        <v>40</v>
      </c>
      <c r="G29" s="31">
        <v>493</v>
      </c>
      <c r="H29" s="32">
        <v>120</v>
      </c>
      <c r="I29" s="32">
        <v>22</v>
      </c>
      <c r="J29" s="32">
        <v>15</v>
      </c>
      <c r="K29" s="32">
        <v>3</v>
      </c>
      <c r="L29" s="32">
        <v>31</v>
      </c>
      <c r="M29" s="32"/>
      <c r="N29" s="32"/>
      <c r="O29" s="32"/>
      <c r="P29" s="32">
        <v>55</v>
      </c>
      <c r="Q29" s="32">
        <v>380</v>
      </c>
      <c r="R29" s="32"/>
      <c r="S29" s="32">
        <v>33</v>
      </c>
      <c r="T29" s="32">
        <v>382</v>
      </c>
      <c r="U29" s="32">
        <v>17</v>
      </c>
      <c r="V29" s="32">
        <v>28</v>
      </c>
      <c r="W29" s="32">
        <v>22</v>
      </c>
      <c r="X29" s="32">
        <v>20</v>
      </c>
      <c r="Y29" s="32">
        <v>10</v>
      </c>
      <c r="Z29" s="25">
        <v>1</v>
      </c>
      <c r="AA29" s="25">
        <v>30</v>
      </c>
      <c r="AB29" s="25">
        <v>13</v>
      </c>
      <c r="AC29" s="20" t="e">
        <f>#REF!</f>
        <v>#REF!</v>
      </c>
      <c r="AD29" s="21" t="e">
        <f>#REF!-AC29</f>
        <v>#REF!</v>
      </c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0">
        <f t="shared" si="0"/>
        <v>0</v>
      </c>
    </row>
    <row r="30" spans="1:55" ht="18" hidden="1" customHeight="1">
      <c r="A30" s="65" t="s">
        <v>84</v>
      </c>
      <c r="B30" s="65" t="s">
        <v>36</v>
      </c>
      <c r="C30" s="66" t="s">
        <v>85</v>
      </c>
      <c r="D30" s="16"/>
      <c r="E30" s="66"/>
      <c r="F30" s="67" t="s">
        <v>40</v>
      </c>
      <c r="G30" s="68">
        <f t="shared" ref="G30:AB30" si="9">G22+G21+G25+G24</f>
        <v>3252</v>
      </c>
      <c r="H30" s="69">
        <f t="shared" si="9"/>
        <v>768</v>
      </c>
      <c r="I30" s="69">
        <f t="shared" si="9"/>
        <v>235</v>
      </c>
      <c r="J30" s="69">
        <f t="shared" si="9"/>
        <v>237</v>
      </c>
      <c r="K30" s="69">
        <f t="shared" si="9"/>
        <v>76</v>
      </c>
      <c r="L30" s="69">
        <f t="shared" si="9"/>
        <v>195</v>
      </c>
      <c r="M30" s="69">
        <f t="shared" si="9"/>
        <v>0</v>
      </c>
      <c r="N30" s="69">
        <f t="shared" si="9"/>
        <v>0</v>
      </c>
      <c r="O30" s="69">
        <f t="shared" si="9"/>
        <v>0</v>
      </c>
      <c r="P30" s="69">
        <f t="shared" si="9"/>
        <v>1216</v>
      </c>
      <c r="Q30" s="69">
        <f t="shared" si="9"/>
        <v>2955</v>
      </c>
      <c r="R30" s="69">
        <f t="shared" si="9"/>
        <v>210</v>
      </c>
      <c r="S30" s="69">
        <f t="shared" si="9"/>
        <v>363</v>
      </c>
      <c r="T30" s="69">
        <f t="shared" si="9"/>
        <v>1318</v>
      </c>
      <c r="U30" s="69">
        <f t="shared" si="9"/>
        <v>1138</v>
      </c>
      <c r="V30" s="69">
        <f t="shared" si="9"/>
        <v>113</v>
      </c>
      <c r="W30" s="69">
        <f t="shared" si="9"/>
        <v>22</v>
      </c>
      <c r="X30" s="69">
        <f t="shared" si="9"/>
        <v>65</v>
      </c>
      <c r="Y30" s="69">
        <f t="shared" si="9"/>
        <v>184</v>
      </c>
      <c r="Z30" s="69">
        <f t="shared" si="9"/>
        <v>38</v>
      </c>
      <c r="AA30" s="69">
        <f t="shared" si="9"/>
        <v>54</v>
      </c>
      <c r="AB30" s="69">
        <f t="shared" si="9"/>
        <v>389</v>
      </c>
      <c r="AC30" s="20" t="e">
        <f>#REF!</f>
        <v>#REF!</v>
      </c>
      <c r="AD30" s="40" t="e">
        <f>#REF!-AC30</f>
        <v>#REF!</v>
      </c>
      <c r="AE30" s="68">
        <f t="shared" ref="AE30:BB30" si="10">SUM(AE25:AE29)</f>
        <v>0</v>
      </c>
      <c r="AF30" s="68">
        <f t="shared" si="10"/>
        <v>0</v>
      </c>
      <c r="AG30" s="68">
        <f t="shared" si="10"/>
        <v>0</v>
      </c>
      <c r="AH30" s="68">
        <f t="shared" si="10"/>
        <v>0</v>
      </c>
      <c r="AI30" s="68">
        <f t="shared" si="10"/>
        <v>0</v>
      </c>
      <c r="AJ30" s="68">
        <f t="shared" si="10"/>
        <v>0</v>
      </c>
      <c r="AK30" s="68">
        <f t="shared" si="10"/>
        <v>0</v>
      </c>
      <c r="AL30" s="68">
        <f t="shared" si="10"/>
        <v>0</v>
      </c>
      <c r="AM30" s="68">
        <f t="shared" si="10"/>
        <v>0</v>
      </c>
      <c r="AN30" s="68">
        <f t="shared" si="10"/>
        <v>0</v>
      </c>
      <c r="AO30" s="68">
        <f t="shared" si="10"/>
        <v>0</v>
      </c>
      <c r="AP30" s="68">
        <f t="shared" si="10"/>
        <v>0</v>
      </c>
      <c r="AQ30" s="68">
        <f t="shared" si="10"/>
        <v>0</v>
      </c>
      <c r="AR30" s="68">
        <f t="shared" si="10"/>
        <v>0</v>
      </c>
      <c r="AS30" s="68">
        <f t="shared" si="10"/>
        <v>0</v>
      </c>
      <c r="AT30" s="68">
        <f t="shared" si="10"/>
        <v>0</v>
      </c>
      <c r="AU30" s="68">
        <f t="shared" si="10"/>
        <v>0</v>
      </c>
      <c r="AV30" s="68">
        <f t="shared" si="10"/>
        <v>0</v>
      </c>
      <c r="AW30" s="68">
        <f t="shared" si="10"/>
        <v>0</v>
      </c>
      <c r="AX30" s="68">
        <f t="shared" si="10"/>
        <v>0</v>
      </c>
      <c r="AY30" s="68">
        <f t="shared" si="10"/>
        <v>0</v>
      </c>
      <c r="AZ30" s="68">
        <f t="shared" si="10"/>
        <v>0</v>
      </c>
      <c r="BA30" s="68">
        <f t="shared" si="10"/>
        <v>0</v>
      </c>
      <c r="BB30" s="68">
        <f t="shared" si="10"/>
        <v>0</v>
      </c>
      <c r="BC30" s="20">
        <f t="shared" si="0"/>
        <v>0</v>
      </c>
    </row>
    <row r="31" spans="1:55" ht="19.5" hidden="1" customHeight="1">
      <c r="A31" s="70" t="s">
        <v>84</v>
      </c>
      <c r="B31" s="70" t="s">
        <v>36</v>
      </c>
      <c r="C31" s="71" t="s">
        <v>85</v>
      </c>
      <c r="D31" s="16"/>
      <c r="E31" s="71" t="s">
        <v>86</v>
      </c>
      <c r="F31" s="72" t="s">
        <v>40</v>
      </c>
      <c r="G31" s="73">
        <f>G30+G24+G20+G15+G9</f>
        <v>10524.2</v>
      </c>
      <c r="H31" s="73">
        <f t="shared" ref="H31:AB31" si="11">H30+H24+H20+H15+H9</f>
        <v>2192.6</v>
      </c>
      <c r="I31" s="73">
        <f t="shared" si="11"/>
        <v>705.8</v>
      </c>
      <c r="J31" s="73">
        <f t="shared" si="11"/>
        <v>342.6</v>
      </c>
      <c r="K31" s="73">
        <f t="shared" si="11"/>
        <v>294.60000000000002</v>
      </c>
      <c r="L31" s="73">
        <f t="shared" si="11"/>
        <v>689.6</v>
      </c>
      <c r="M31" s="73">
        <f t="shared" si="11"/>
        <v>0</v>
      </c>
      <c r="N31" s="73">
        <f t="shared" si="11"/>
        <v>479.4</v>
      </c>
      <c r="O31" s="73">
        <f t="shared" si="11"/>
        <v>0</v>
      </c>
      <c r="P31" s="73">
        <f t="shared" si="11"/>
        <v>2671</v>
      </c>
      <c r="Q31" s="73">
        <f t="shared" si="11"/>
        <v>8009</v>
      </c>
      <c r="R31" s="73">
        <f t="shared" si="11"/>
        <v>331</v>
      </c>
      <c r="S31" s="73">
        <f t="shared" si="11"/>
        <v>1117</v>
      </c>
      <c r="T31" s="73">
        <f t="shared" si="11"/>
        <v>3875.2</v>
      </c>
      <c r="U31" s="73">
        <f t="shared" si="11"/>
        <v>3125.4</v>
      </c>
      <c r="V31" s="73">
        <f t="shared" si="11"/>
        <v>465.2</v>
      </c>
      <c r="W31" s="73">
        <f t="shared" si="11"/>
        <v>205.4</v>
      </c>
      <c r="X31" s="73">
        <f t="shared" si="11"/>
        <v>191</v>
      </c>
      <c r="Y31" s="73">
        <f t="shared" si="11"/>
        <v>636</v>
      </c>
      <c r="Z31" s="73">
        <f t="shared" si="11"/>
        <v>142.6</v>
      </c>
      <c r="AA31" s="73">
        <f t="shared" si="11"/>
        <v>137.80000000000001</v>
      </c>
      <c r="AB31" s="73">
        <f t="shared" si="11"/>
        <v>800.2</v>
      </c>
      <c r="AC31" s="20" t="e">
        <f>#REF!</f>
        <v>#REF!</v>
      </c>
      <c r="AD31" s="40" t="e">
        <f>#REF!-AC31</f>
        <v>#REF!</v>
      </c>
      <c r="AE31" s="73">
        <f t="shared" ref="AE31:BB31" si="12">AE30+AE24+AE20+AE15+AE9</f>
        <v>0</v>
      </c>
      <c r="AF31" s="73">
        <f t="shared" si="12"/>
        <v>0</v>
      </c>
      <c r="AG31" s="73">
        <f t="shared" si="12"/>
        <v>0</v>
      </c>
      <c r="AH31" s="73">
        <f t="shared" si="12"/>
        <v>0</v>
      </c>
      <c r="AI31" s="73">
        <f t="shared" si="12"/>
        <v>0</v>
      </c>
      <c r="AJ31" s="73">
        <f t="shared" si="12"/>
        <v>0</v>
      </c>
      <c r="AK31" s="73">
        <f t="shared" si="12"/>
        <v>0</v>
      </c>
      <c r="AL31" s="73">
        <f t="shared" si="12"/>
        <v>0</v>
      </c>
      <c r="AM31" s="73">
        <f t="shared" si="12"/>
        <v>0</v>
      </c>
      <c r="AN31" s="73">
        <f t="shared" si="12"/>
        <v>0</v>
      </c>
      <c r="AO31" s="73">
        <f t="shared" si="12"/>
        <v>0</v>
      </c>
      <c r="AP31" s="73">
        <f t="shared" si="12"/>
        <v>0</v>
      </c>
      <c r="AQ31" s="73">
        <f t="shared" si="12"/>
        <v>0</v>
      </c>
      <c r="AR31" s="73">
        <f t="shared" si="12"/>
        <v>0</v>
      </c>
      <c r="AS31" s="73">
        <f t="shared" si="12"/>
        <v>0</v>
      </c>
      <c r="AT31" s="73">
        <f t="shared" si="12"/>
        <v>0</v>
      </c>
      <c r="AU31" s="73">
        <f t="shared" si="12"/>
        <v>0</v>
      </c>
      <c r="AV31" s="73">
        <f t="shared" si="12"/>
        <v>0</v>
      </c>
      <c r="AW31" s="73">
        <f t="shared" si="12"/>
        <v>0</v>
      </c>
      <c r="AX31" s="73">
        <f t="shared" si="12"/>
        <v>0</v>
      </c>
      <c r="AY31" s="73">
        <f t="shared" si="12"/>
        <v>0</v>
      </c>
      <c r="AZ31" s="73">
        <f t="shared" si="12"/>
        <v>0</v>
      </c>
      <c r="BA31" s="73">
        <f t="shared" si="12"/>
        <v>0</v>
      </c>
      <c r="BB31" s="73">
        <f t="shared" si="12"/>
        <v>0</v>
      </c>
      <c r="BC31" s="20">
        <f t="shared" si="0"/>
        <v>0</v>
      </c>
    </row>
    <row r="32" spans="1:55" ht="15.75" hidden="1">
      <c r="A32" s="74" t="s">
        <v>87</v>
      </c>
      <c r="B32" s="74" t="s">
        <v>36</v>
      </c>
      <c r="C32" s="28" t="s">
        <v>37</v>
      </c>
      <c r="D32" s="16"/>
      <c r="E32" s="28" t="s">
        <v>88</v>
      </c>
      <c r="F32" s="29" t="s">
        <v>89</v>
      </c>
      <c r="G32" s="49">
        <v>493</v>
      </c>
      <c r="H32" s="25">
        <v>93</v>
      </c>
      <c r="I32" s="25">
        <v>7</v>
      </c>
      <c r="J32" s="25"/>
      <c r="K32" s="25">
        <v>18</v>
      </c>
      <c r="L32" s="25">
        <v>35</v>
      </c>
      <c r="M32" s="25"/>
      <c r="N32" s="25">
        <v>21</v>
      </c>
      <c r="O32" s="25"/>
      <c r="P32" s="25"/>
      <c r="Q32" s="25">
        <v>175</v>
      </c>
      <c r="R32" s="25">
        <v>22</v>
      </c>
      <c r="S32" s="25">
        <v>20</v>
      </c>
      <c r="T32" s="25">
        <v>190</v>
      </c>
      <c r="U32" s="25">
        <v>31</v>
      </c>
      <c r="V32" s="25">
        <v>6</v>
      </c>
      <c r="W32" s="25">
        <v>22</v>
      </c>
      <c r="X32" s="25">
        <v>10</v>
      </c>
      <c r="Y32" s="25">
        <v>25</v>
      </c>
      <c r="Z32" s="25">
        <v>9</v>
      </c>
      <c r="AA32" s="25">
        <v>9</v>
      </c>
      <c r="AB32" s="25">
        <v>27</v>
      </c>
      <c r="AC32" s="20" t="e">
        <f>#REF!</f>
        <v>#REF!</v>
      </c>
      <c r="AD32" s="21" t="e">
        <f>#REF!-AC32</f>
        <v>#REF!</v>
      </c>
      <c r="AE32" s="75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20">
        <f t="shared" si="0"/>
        <v>0</v>
      </c>
    </row>
    <row r="33" spans="1:55" hidden="1">
      <c r="A33" s="30" t="s">
        <v>90</v>
      </c>
      <c r="B33" s="30" t="s">
        <v>36</v>
      </c>
      <c r="C33" s="16" t="s">
        <v>37</v>
      </c>
      <c r="D33" s="16" t="s">
        <v>90</v>
      </c>
      <c r="E33" s="16" t="s">
        <v>88</v>
      </c>
      <c r="F33" s="17" t="s">
        <v>89</v>
      </c>
      <c r="G33" s="49">
        <v>493</v>
      </c>
      <c r="H33" s="25">
        <v>93</v>
      </c>
      <c r="I33" s="25">
        <v>7</v>
      </c>
      <c r="J33" s="25"/>
      <c r="K33" s="25">
        <v>18</v>
      </c>
      <c r="L33" s="25">
        <v>35</v>
      </c>
      <c r="M33" s="25"/>
      <c r="N33" s="25">
        <v>21</v>
      </c>
      <c r="O33" s="25"/>
      <c r="P33" s="25"/>
      <c r="Q33" s="25">
        <v>175</v>
      </c>
      <c r="R33" s="25">
        <v>22</v>
      </c>
      <c r="S33" s="25">
        <v>20</v>
      </c>
      <c r="T33" s="25">
        <v>190</v>
      </c>
      <c r="U33" s="25">
        <v>31</v>
      </c>
      <c r="V33" s="25">
        <v>6</v>
      </c>
      <c r="W33" s="25">
        <v>22</v>
      </c>
      <c r="X33" s="25">
        <v>10</v>
      </c>
      <c r="Y33" s="25">
        <v>25</v>
      </c>
      <c r="Z33" s="25">
        <v>9</v>
      </c>
      <c r="AA33" s="25">
        <v>9</v>
      </c>
      <c r="AB33" s="25">
        <v>27</v>
      </c>
      <c r="AC33" s="20" t="e">
        <f>#REF!</f>
        <v>#REF!</v>
      </c>
      <c r="AD33" s="21" t="e">
        <f>#REF!-AC33</f>
        <v>#REF!</v>
      </c>
      <c r="AE33" s="75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20">
        <f t="shared" si="0"/>
        <v>0</v>
      </c>
    </row>
    <row r="34" spans="1:55" hidden="1">
      <c r="A34" s="79" t="s">
        <v>91</v>
      </c>
      <c r="B34" s="30" t="s">
        <v>36</v>
      </c>
      <c r="C34" s="16" t="s">
        <v>57</v>
      </c>
      <c r="D34" s="16" t="s">
        <v>92</v>
      </c>
      <c r="E34" s="16" t="s">
        <v>93</v>
      </c>
      <c r="F34" s="17" t="s">
        <v>89</v>
      </c>
      <c r="G34" s="31">
        <v>77</v>
      </c>
      <c r="H34" s="32">
        <v>139</v>
      </c>
      <c r="I34" s="32"/>
      <c r="J34" s="32"/>
      <c r="K34" s="32"/>
      <c r="L34" s="32">
        <v>3</v>
      </c>
      <c r="M34" s="32"/>
      <c r="N34" s="32">
        <v>61</v>
      </c>
      <c r="O34" s="32"/>
      <c r="P34" s="32"/>
      <c r="Q34" s="32">
        <v>250</v>
      </c>
      <c r="R34" s="32"/>
      <c r="S34" s="32"/>
      <c r="T34" s="32">
        <v>34</v>
      </c>
      <c r="U34" s="32">
        <v>20</v>
      </c>
      <c r="V34" s="32">
        <v>20</v>
      </c>
      <c r="W34" s="32"/>
      <c r="X34" s="32"/>
      <c r="Y34" s="25"/>
      <c r="Z34" s="25"/>
      <c r="AA34" s="25"/>
      <c r="AB34" s="25">
        <v>20</v>
      </c>
      <c r="AC34" s="20" t="e">
        <f>#REF!</f>
        <v>#REF!</v>
      </c>
      <c r="AD34" s="21" t="e">
        <f>#REF!-AC34</f>
        <v>#REF!</v>
      </c>
      <c r="AE34" s="86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77"/>
      <c r="AW34" s="77"/>
      <c r="AX34" s="77"/>
      <c r="AY34" s="77"/>
      <c r="AZ34" s="77"/>
      <c r="BA34" s="89"/>
      <c r="BB34" s="89"/>
      <c r="BC34" s="20">
        <f t="shared" si="0"/>
        <v>0</v>
      </c>
    </row>
    <row r="35" spans="1:55" hidden="1">
      <c r="A35" s="36" t="s">
        <v>94</v>
      </c>
      <c r="B35" s="36" t="s">
        <v>36</v>
      </c>
      <c r="C35" s="37" t="s">
        <v>48</v>
      </c>
      <c r="D35" s="16"/>
      <c r="E35" s="37" t="s">
        <v>88</v>
      </c>
      <c r="F35" s="38" t="s">
        <v>89</v>
      </c>
      <c r="G35" s="47">
        <f t="shared" ref="G35:AB35" si="13">SUM(G32:G34)</f>
        <v>1063</v>
      </c>
      <c r="H35" s="50">
        <f t="shared" si="13"/>
        <v>325</v>
      </c>
      <c r="I35" s="50">
        <f t="shared" si="13"/>
        <v>14</v>
      </c>
      <c r="J35" s="50">
        <f t="shared" si="13"/>
        <v>0</v>
      </c>
      <c r="K35" s="50">
        <f t="shared" si="13"/>
        <v>36</v>
      </c>
      <c r="L35" s="50">
        <f t="shared" si="13"/>
        <v>73</v>
      </c>
      <c r="M35" s="50">
        <f t="shared" si="13"/>
        <v>0</v>
      </c>
      <c r="N35" s="50">
        <f t="shared" si="13"/>
        <v>103</v>
      </c>
      <c r="O35" s="50">
        <f t="shared" si="13"/>
        <v>0</v>
      </c>
      <c r="P35" s="50">
        <f t="shared" si="13"/>
        <v>0</v>
      </c>
      <c r="Q35" s="50">
        <f t="shared" si="13"/>
        <v>600</v>
      </c>
      <c r="R35" s="50">
        <f t="shared" si="13"/>
        <v>44</v>
      </c>
      <c r="S35" s="50">
        <f t="shared" si="13"/>
        <v>40</v>
      </c>
      <c r="T35" s="50">
        <f t="shared" si="13"/>
        <v>414</v>
      </c>
      <c r="U35" s="50">
        <f t="shared" si="13"/>
        <v>82</v>
      </c>
      <c r="V35" s="50">
        <f t="shared" si="13"/>
        <v>32</v>
      </c>
      <c r="W35" s="50">
        <f t="shared" si="13"/>
        <v>44</v>
      </c>
      <c r="X35" s="50">
        <f t="shared" si="13"/>
        <v>20</v>
      </c>
      <c r="Y35" s="50">
        <f t="shared" si="13"/>
        <v>50</v>
      </c>
      <c r="Z35" s="50">
        <f t="shared" si="13"/>
        <v>18</v>
      </c>
      <c r="AA35" s="50">
        <f t="shared" si="13"/>
        <v>18</v>
      </c>
      <c r="AB35" s="50">
        <f t="shared" si="13"/>
        <v>74</v>
      </c>
      <c r="AC35" s="20" t="e">
        <f>#REF!</f>
        <v>#REF!</v>
      </c>
      <c r="AD35" s="40" t="e">
        <f>#REF!-AC35</f>
        <v>#REF!</v>
      </c>
      <c r="AE35" s="47">
        <f t="shared" ref="AE35:BB35" si="14">SUM(AE32:AE34)</f>
        <v>0</v>
      </c>
      <c r="AF35" s="50">
        <f t="shared" si="14"/>
        <v>0</v>
      </c>
      <c r="AG35" s="50">
        <f t="shared" si="14"/>
        <v>0</v>
      </c>
      <c r="AH35" s="50">
        <f t="shared" si="14"/>
        <v>0</v>
      </c>
      <c r="AI35" s="50">
        <f t="shared" si="14"/>
        <v>0</v>
      </c>
      <c r="AJ35" s="50">
        <f t="shared" si="14"/>
        <v>0</v>
      </c>
      <c r="AK35" s="50">
        <f t="shared" si="14"/>
        <v>0</v>
      </c>
      <c r="AL35" s="50">
        <f t="shared" si="14"/>
        <v>0</v>
      </c>
      <c r="AM35" s="50">
        <f t="shared" si="14"/>
        <v>0</v>
      </c>
      <c r="AN35" s="50">
        <f t="shared" si="14"/>
        <v>0</v>
      </c>
      <c r="AO35" s="50">
        <f t="shared" si="14"/>
        <v>0</v>
      </c>
      <c r="AP35" s="50">
        <f t="shared" si="14"/>
        <v>0</v>
      </c>
      <c r="AQ35" s="50">
        <f t="shared" si="14"/>
        <v>0</v>
      </c>
      <c r="AR35" s="50">
        <f t="shared" si="14"/>
        <v>0</v>
      </c>
      <c r="AS35" s="50">
        <f t="shared" si="14"/>
        <v>0</v>
      </c>
      <c r="AT35" s="50">
        <f t="shared" si="14"/>
        <v>0</v>
      </c>
      <c r="AU35" s="50">
        <f t="shared" si="14"/>
        <v>0</v>
      </c>
      <c r="AV35" s="50">
        <f t="shared" si="14"/>
        <v>0</v>
      </c>
      <c r="AW35" s="50">
        <f t="shared" si="14"/>
        <v>0</v>
      </c>
      <c r="AX35" s="50">
        <f t="shared" si="14"/>
        <v>0</v>
      </c>
      <c r="AY35" s="50">
        <f t="shared" si="14"/>
        <v>0</v>
      </c>
      <c r="AZ35" s="50">
        <f t="shared" si="14"/>
        <v>0</v>
      </c>
      <c r="BA35" s="50">
        <f t="shared" si="14"/>
        <v>0</v>
      </c>
      <c r="BB35" s="50">
        <f t="shared" si="14"/>
        <v>0</v>
      </c>
      <c r="BC35" s="20">
        <f t="shared" si="0"/>
        <v>0</v>
      </c>
    </row>
    <row r="36" spans="1:55" hidden="1">
      <c r="A36" s="30" t="s">
        <v>95</v>
      </c>
      <c r="B36" s="30" t="s">
        <v>36</v>
      </c>
      <c r="C36" s="16" t="s">
        <v>57</v>
      </c>
      <c r="D36" s="16"/>
      <c r="E36" s="16" t="s">
        <v>96</v>
      </c>
      <c r="F36" s="17" t="s">
        <v>89</v>
      </c>
      <c r="G36" s="52">
        <v>210</v>
      </c>
      <c r="H36" s="53">
        <v>67</v>
      </c>
      <c r="I36" s="53">
        <v>10</v>
      </c>
      <c r="J36" s="53">
        <v>10</v>
      </c>
      <c r="K36" s="53">
        <v>10</v>
      </c>
      <c r="L36" s="53">
        <v>65</v>
      </c>
      <c r="M36" s="53">
        <v>0</v>
      </c>
      <c r="N36" s="53">
        <v>50</v>
      </c>
      <c r="O36" s="53">
        <v>0</v>
      </c>
      <c r="P36" s="53">
        <v>0</v>
      </c>
      <c r="Q36" s="53">
        <v>60</v>
      </c>
      <c r="R36" s="53">
        <v>0</v>
      </c>
      <c r="S36" s="53">
        <v>6</v>
      </c>
      <c r="T36" s="53">
        <v>35</v>
      </c>
      <c r="U36" s="53">
        <v>90</v>
      </c>
      <c r="V36" s="88">
        <v>10</v>
      </c>
      <c r="W36" s="32">
        <v>20</v>
      </c>
      <c r="X36" s="32">
        <v>10</v>
      </c>
      <c r="Y36" s="32">
        <v>10</v>
      </c>
      <c r="Z36" s="25">
        <v>20</v>
      </c>
      <c r="AA36" s="25">
        <v>45</v>
      </c>
      <c r="AB36" s="25">
        <v>40</v>
      </c>
      <c r="AC36" s="20" t="e">
        <f>#REF!</f>
        <v>#REF!</v>
      </c>
      <c r="AD36" s="21" t="e">
        <f>#REF!-AC36</f>
        <v>#REF!</v>
      </c>
      <c r="AE36" s="52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88"/>
      <c r="AT36" s="32"/>
      <c r="AU36" s="32"/>
      <c r="AV36" s="32"/>
      <c r="AW36" s="25"/>
      <c r="AX36" s="25"/>
      <c r="AY36" s="25"/>
      <c r="AZ36" s="25"/>
      <c r="BA36" s="25"/>
      <c r="BB36" s="25"/>
      <c r="BC36" s="20">
        <f t="shared" si="0"/>
        <v>0</v>
      </c>
    </row>
    <row r="37" spans="1:55" hidden="1">
      <c r="A37" s="90" t="s">
        <v>97</v>
      </c>
      <c r="B37" s="90" t="s">
        <v>36</v>
      </c>
      <c r="C37" s="16" t="s">
        <v>57</v>
      </c>
      <c r="D37" s="16"/>
      <c r="E37" s="16" t="s">
        <v>98</v>
      </c>
      <c r="F37" s="17" t="s">
        <v>89</v>
      </c>
      <c r="G37" s="31">
        <v>322</v>
      </c>
      <c r="H37" s="32">
        <v>45</v>
      </c>
      <c r="I37" s="32">
        <v>94</v>
      </c>
      <c r="J37" s="32">
        <v>0</v>
      </c>
      <c r="K37" s="32">
        <v>7</v>
      </c>
      <c r="L37" s="32">
        <v>64</v>
      </c>
      <c r="M37" s="32">
        <v>0</v>
      </c>
      <c r="N37" s="32">
        <v>35</v>
      </c>
      <c r="O37" s="32">
        <v>0</v>
      </c>
      <c r="P37" s="32">
        <v>12</v>
      </c>
      <c r="Q37" s="1">
        <v>36</v>
      </c>
      <c r="R37" s="32">
        <v>0</v>
      </c>
      <c r="S37" s="1">
        <v>16</v>
      </c>
      <c r="T37" s="1">
        <v>5</v>
      </c>
      <c r="U37" s="32">
        <v>201</v>
      </c>
      <c r="V37" s="1">
        <v>27</v>
      </c>
      <c r="W37" s="1">
        <v>13</v>
      </c>
      <c r="X37" s="1">
        <v>0</v>
      </c>
      <c r="Y37" s="1">
        <v>32</v>
      </c>
      <c r="Z37" s="25">
        <v>35</v>
      </c>
      <c r="AA37" s="25">
        <v>0</v>
      </c>
      <c r="AB37" s="25">
        <v>6</v>
      </c>
      <c r="AC37" s="20" t="e">
        <f>#REF!</f>
        <v>#REF!</v>
      </c>
      <c r="AD37" s="21" t="e">
        <f>#REF!-AC37</f>
        <v>#REF!</v>
      </c>
      <c r="AE37" s="31"/>
      <c r="AF37" s="32"/>
      <c r="AG37" s="32"/>
      <c r="AH37" s="32"/>
      <c r="AI37" s="32"/>
      <c r="AJ37" s="32"/>
      <c r="AK37" s="32"/>
      <c r="AL37" s="32"/>
      <c r="AM37" s="32"/>
      <c r="AN37" s="32"/>
      <c r="AR37" s="32"/>
      <c r="AW37" s="25"/>
      <c r="AX37" s="25"/>
      <c r="AY37" s="25"/>
      <c r="AZ37" s="25"/>
      <c r="BA37" s="25"/>
      <c r="BB37" s="25"/>
      <c r="BC37" s="20">
        <f t="shared" si="0"/>
        <v>0</v>
      </c>
    </row>
    <row r="38" spans="1:55" hidden="1">
      <c r="A38" s="30" t="s">
        <v>99</v>
      </c>
      <c r="B38" s="30" t="s">
        <v>36</v>
      </c>
      <c r="C38" s="16" t="s">
        <v>57</v>
      </c>
      <c r="D38" s="16"/>
      <c r="E38" s="16" t="s">
        <v>100</v>
      </c>
      <c r="F38" s="17" t="s">
        <v>89</v>
      </c>
      <c r="G38" s="91">
        <v>130</v>
      </c>
      <c r="H38" s="92">
        <v>69</v>
      </c>
      <c r="I38" s="92">
        <v>22</v>
      </c>
      <c r="J38" s="92">
        <v>12</v>
      </c>
      <c r="K38" s="92">
        <v>10</v>
      </c>
      <c r="L38" s="92">
        <v>22</v>
      </c>
      <c r="M38" s="92">
        <v>0</v>
      </c>
      <c r="N38" s="92">
        <v>6</v>
      </c>
      <c r="O38" s="92">
        <v>0</v>
      </c>
      <c r="P38" s="92">
        <v>80</v>
      </c>
      <c r="Q38" s="92">
        <v>30</v>
      </c>
      <c r="R38" s="92">
        <v>6</v>
      </c>
      <c r="S38" s="92">
        <v>6</v>
      </c>
      <c r="T38" s="92">
        <v>120</v>
      </c>
      <c r="U38" s="92">
        <v>22</v>
      </c>
      <c r="V38" s="92">
        <v>9</v>
      </c>
      <c r="W38" s="93">
        <v>3</v>
      </c>
      <c r="X38" s="93">
        <v>10</v>
      </c>
      <c r="Y38" s="93">
        <v>6</v>
      </c>
      <c r="Z38" s="25">
        <v>6</v>
      </c>
      <c r="AA38" s="25">
        <v>65</v>
      </c>
      <c r="AB38" s="25">
        <v>20</v>
      </c>
      <c r="AC38" s="20" t="e">
        <f>#REF!</f>
        <v>#REF!</v>
      </c>
      <c r="AD38" s="21" t="e">
        <f>#REF!-AC38</f>
        <v>#REF!</v>
      </c>
      <c r="AE38" s="91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3"/>
      <c r="AU38" s="93"/>
      <c r="AV38" s="93"/>
      <c r="AW38" s="25"/>
      <c r="AX38" s="25"/>
      <c r="AY38" s="25"/>
      <c r="AZ38" s="25"/>
      <c r="BA38" s="25"/>
      <c r="BB38" s="25"/>
      <c r="BC38" s="20">
        <f t="shared" si="0"/>
        <v>0</v>
      </c>
    </row>
    <row r="39" spans="1:55" hidden="1">
      <c r="A39" s="36" t="s">
        <v>101</v>
      </c>
      <c r="B39" s="36" t="s">
        <v>36</v>
      </c>
      <c r="C39" s="37" t="s">
        <v>48</v>
      </c>
      <c r="D39" s="16"/>
      <c r="E39" s="37" t="s">
        <v>98</v>
      </c>
      <c r="F39" s="38" t="s">
        <v>89</v>
      </c>
      <c r="G39" s="47">
        <f>SUM(G36:G38)</f>
        <v>662</v>
      </c>
      <c r="H39" s="50">
        <f t="shared" ref="H39:AB39" si="15">SUM(H36:H38)</f>
        <v>181</v>
      </c>
      <c r="I39" s="50">
        <f t="shared" si="15"/>
        <v>126</v>
      </c>
      <c r="J39" s="50">
        <f t="shared" si="15"/>
        <v>22</v>
      </c>
      <c r="K39" s="50">
        <f t="shared" si="15"/>
        <v>27</v>
      </c>
      <c r="L39" s="50">
        <f t="shared" si="15"/>
        <v>151</v>
      </c>
      <c r="M39" s="50">
        <f t="shared" si="15"/>
        <v>0</v>
      </c>
      <c r="N39" s="50">
        <f t="shared" si="15"/>
        <v>91</v>
      </c>
      <c r="O39" s="50">
        <f t="shared" si="15"/>
        <v>0</v>
      </c>
      <c r="P39" s="50">
        <f t="shared" si="15"/>
        <v>92</v>
      </c>
      <c r="Q39" s="50">
        <f t="shared" si="15"/>
        <v>126</v>
      </c>
      <c r="R39" s="50">
        <f t="shared" si="15"/>
        <v>6</v>
      </c>
      <c r="S39" s="50">
        <f t="shared" si="15"/>
        <v>28</v>
      </c>
      <c r="T39" s="50">
        <f t="shared" si="15"/>
        <v>160</v>
      </c>
      <c r="U39" s="50">
        <f t="shared" si="15"/>
        <v>313</v>
      </c>
      <c r="V39" s="50">
        <f t="shared" si="15"/>
        <v>46</v>
      </c>
      <c r="W39" s="50">
        <f t="shared" si="15"/>
        <v>36</v>
      </c>
      <c r="X39" s="50">
        <f t="shared" si="15"/>
        <v>20</v>
      </c>
      <c r="Y39" s="50">
        <f t="shared" si="15"/>
        <v>48</v>
      </c>
      <c r="Z39" s="50">
        <f t="shared" si="15"/>
        <v>61</v>
      </c>
      <c r="AA39" s="50">
        <f t="shared" si="15"/>
        <v>110</v>
      </c>
      <c r="AB39" s="50">
        <f t="shared" si="15"/>
        <v>66</v>
      </c>
      <c r="AC39" s="20" t="e">
        <f>#REF!</f>
        <v>#REF!</v>
      </c>
      <c r="AD39" s="40" t="e">
        <f>#REF!-AC39</f>
        <v>#REF!</v>
      </c>
      <c r="AE39" s="47">
        <f>SUM(AE36:AE38)</f>
        <v>0</v>
      </c>
      <c r="AF39" s="50">
        <f t="shared" ref="AF39:BB39" si="16">SUM(AF36:AF38)</f>
        <v>0</v>
      </c>
      <c r="AG39" s="50">
        <f t="shared" si="16"/>
        <v>0</v>
      </c>
      <c r="AH39" s="50">
        <f t="shared" si="16"/>
        <v>0</v>
      </c>
      <c r="AI39" s="50">
        <f t="shared" si="16"/>
        <v>0</v>
      </c>
      <c r="AJ39" s="50">
        <f t="shared" si="16"/>
        <v>0</v>
      </c>
      <c r="AK39" s="50">
        <f t="shared" si="16"/>
        <v>0</v>
      </c>
      <c r="AL39" s="50">
        <f t="shared" si="16"/>
        <v>0</v>
      </c>
      <c r="AM39" s="50">
        <f t="shared" si="16"/>
        <v>0</v>
      </c>
      <c r="AN39" s="50">
        <f t="shared" si="16"/>
        <v>0</v>
      </c>
      <c r="AO39" s="50">
        <f t="shared" si="16"/>
        <v>0</v>
      </c>
      <c r="AP39" s="50">
        <f t="shared" si="16"/>
        <v>0</v>
      </c>
      <c r="AQ39" s="50">
        <f t="shared" si="16"/>
        <v>0</v>
      </c>
      <c r="AR39" s="50">
        <f t="shared" si="16"/>
        <v>0</v>
      </c>
      <c r="AS39" s="50">
        <f t="shared" si="16"/>
        <v>0</v>
      </c>
      <c r="AT39" s="50">
        <f t="shared" si="16"/>
        <v>0</v>
      </c>
      <c r="AU39" s="50">
        <f t="shared" si="16"/>
        <v>0</v>
      </c>
      <c r="AV39" s="50">
        <f t="shared" si="16"/>
        <v>0</v>
      </c>
      <c r="AW39" s="50">
        <f t="shared" si="16"/>
        <v>0</v>
      </c>
      <c r="AX39" s="50">
        <f t="shared" si="16"/>
        <v>0</v>
      </c>
      <c r="AY39" s="50">
        <f t="shared" si="16"/>
        <v>0</v>
      </c>
      <c r="AZ39" s="50">
        <f t="shared" si="16"/>
        <v>0</v>
      </c>
      <c r="BA39" s="50">
        <f t="shared" si="16"/>
        <v>0</v>
      </c>
      <c r="BB39" s="50">
        <f t="shared" si="16"/>
        <v>0</v>
      </c>
      <c r="BC39" s="20">
        <f t="shared" si="0"/>
        <v>0</v>
      </c>
    </row>
    <row r="40" spans="1:55" hidden="1">
      <c r="A40" s="30" t="s">
        <v>102</v>
      </c>
      <c r="B40" s="30" t="s">
        <v>36</v>
      </c>
      <c r="C40" s="16" t="s">
        <v>57</v>
      </c>
      <c r="D40" s="16"/>
      <c r="E40" s="16" t="s">
        <v>103</v>
      </c>
      <c r="F40" s="17" t="s">
        <v>89</v>
      </c>
      <c r="G40" s="49">
        <v>85</v>
      </c>
      <c r="H40" s="25">
        <v>0</v>
      </c>
      <c r="I40" s="25">
        <v>0</v>
      </c>
      <c r="J40" s="25">
        <v>0</v>
      </c>
      <c r="K40" s="25">
        <v>0</v>
      </c>
      <c r="L40" s="25">
        <v>7</v>
      </c>
      <c r="M40" s="25">
        <v>0</v>
      </c>
      <c r="N40" s="25">
        <v>55</v>
      </c>
      <c r="O40" s="25">
        <v>0</v>
      </c>
      <c r="P40" s="25">
        <v>0</v>
      </c>
      <c r="Q40" s="25">
        <v>0</v>
      </c>
      <c r="R40" s="25">
        <v>0</v>
      </c>
      <c r="S40" s="25">
        <v>3</v>
      </c>
      <c r="T40" s="25">
        <v>0</v>
      </c>
      <c r="U40" s="25">
        <v>145</v>
      </c>
      <c r="V40" s="25">
        <v>3</v>
      </c>
      <c r="W40" s="25">
        <v>0</v>
      </c>
      <c r="X40" s="25">
        <v>0</v>
      </c>
      <c r="Y40" s="25">
        <v>0</v>
      </c>
      <c r="Z40" s="25">
        <v>12</v>
      </c>
      <c r="AA40" s="25">
        <v>0</v>
      </c>
      <c r="AB40" s="25">
        <v>0</v>
      </c>
      <c r="AC40" s="20" t="e">
        <f>#REF!</f>
        <v>#REF!</v>
      </c>
      <c r="AD40" s="21" t="e">
        <f>#REF!-AC40</f>
        <v>#REF!</v>
      </c>
      <c r="AE40" s="49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0">
        <f t="shared" si="0"/>
        <v>0</v>
      </c>
    </row>
    <row r="41" spans="1:55" hidden="1">
      <c r="A41" s="30" t="s">
        <v>104</v>
      </c>
      <c r="B41" s="30" t="s">
        <v>36</v>
      </c>
      <c r="C41" s="16" t="s">
        <v>57</v>
      </c>
      <c r="D41" s="16"/>
      <c r="E41" s="16" t="s">
        <v>103</v>
      </c>
      <c r="F41" s="17" t="s">
        <v>89</v>
      </c>
      <c r="G41" s="49">
        <v>340</v>
      </c>
      <c r="H41" s="25">
        <v>180</v>
      </c>
      <c r="I41" s="25">
        <v>8</v>
      </c>
      <c r="J41" s="25"/>
      <c r="K41" s="25">
        <v>7</v>
      </c>
      <c r="L41" s="25">
        <v>36</v>
      </c>
      <c r="M41" s="25"/>
      <c r="N41" s="25"/>
      <c r="O41" s="25"/>
      <c r="P41" s="25"/>
      <c r="Q41" s="25">
        <v>180</v>
      </c>
      <c r="R41" s="25"/>
      <c r="S41" s="25">
        <v>9</v>
      </c>
      <c r="T41" s="25">
        <v>90</v>
      </c>
      <c r="U41" s="25">
        <v>43</v>
      </c>
      <c r="V41" s="25"/>
      <c r="W41" s="25"/>
      <c r="X41" s="25">
        <v>0</v>
      </c>
      <c r="Y41" s="25">
        <v>0</v>
      </c>
      <c r="Z41" s="25">
        <v>12</v>
      </c>
      <c r="AA41" s="25">
        <v>4</v>
      </c>
      <c r="AB41" s="25">
        <v>33</v>
      </c>
      <c r="AC41" s="20" t="e">
        <f>#REF!</f>
        <v>#REF!</v>
      </c>
      <c r="AD41" s="21" t="e">
        <f>#REF!-AC41</f>
        <v>#REF!</v>
      </c>
      <c r="AE41" s="49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0">
        <f t="shared" si="0"/>
        <v>0</v>
      </c>
    </row>
    <row r="42" spans="1:55" hidden="1">
      <c r="A42" s="30" t="s">
        <v>105</v>
      </c>
      <c r="B42" s="30" t="s">
        <v>36</v>
      </c>
      <c r="C42" s="16" t="s">
        <v>57</v>
      </c>
      <c r="D42" s="16"/>
      <c r="E42" s="16" t="s">
        <v>103</v>
      </c>
      <c r="F42" s="17" t="s">
        <v>89</v>
      </c>
      <c r="G42" s="49">
        <v>360</v>
      </c>
      <c r="H42" s="25">
        <v>35</v>
      </c>
      <c r="I42" s="25">
        <v>6</v>
      </c>
      <c r="J42" s="25"/>
      <c r="K42" s="25">
        <v>8</v>
      </c>
      <c r="L42" s="25">
        <v>42</v>
      </c>
      <c r="M42" s="25"/>
      <c r="N42" s="25">
        <v>55</v>
      </c>
      <c r="O42" s="25"/>
      <c r="P42" s="25"/>
      <c r="Q42" s="25">
        <v>320</v>
      </c>
      <c r="R42" s="25"/>
      <c r="S42" s="25">
        <v>35</v>
      </c>
      <c r="T42" s="25">
        <v>145</v>
      </c>
      <c r="U42" s="25">
        <v>55</v>
      </c>
      <c r="V42" s="25"/>
      <c r="W42" s="25">
        <v>7</v>
      </c>
      <c r="X42" s="25">
        <v>0</v>
      </c>
      <c r="Y42" s="25">
        <v>7</v>
      </c>
      <c r="Z42" s="25">
        <v>24</v>
      </c>
      <c r="AA42" s="25">
        <v>18</v>
      </c>
      <c r="AB42" s="25">
        <v>75</v>
      </c>
      <c r="AC42" s="20" t="e">
        <f>#REF!</f>
        <v>#REF!</v>
      </c>
      <c r="AD42" s="21" t="e">
        <f>#REF!-AC42</f>
        <v>#REF!</v>
      </c>
      <c r="AE42" s="49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0">
        <f t="shared" si="0"/>
        <v>0</v>
      </c>
    </row>
    <row r="43" spans="1:55" hidden="1">
      <c r="A43" s="30" t="s">
        <v>106</v>
      </c>
      <c r="B43" s="30" t="s">
        <v>36</v>
      </c>
      <c r="C43" s="16" t="s">
        <v>37</v>
      </c>
      <c r="D43" s="16"/>
      <c r="E43" s="16" t="s">
        <v>107</v>
      </c>
      <c r="F43" s="17" t="s">
        <v>89</v>
      </c>
      <c r="G43" s="31">
        <v>245</v>
      </c>
      <c r="H43" s="32">
        <v>80</v>
      </c>
      <c r="I43" s="32">
        <v>113</v>
      </c>
      <c r="J43" s="32"/>
      <c r="K43" s="32">
        <v>33</v>
      </c>
      <c r="L43" s="32">
        <v>2</v>
      </c>
      <c r="M43" s="32"/>
      <c r="N43" s="32">
        <v>102</v>
      </c>
      <c r="O43" s="32"/>
      <c r="P43" s="32"/>
      <c r="Q43" s="32">
        <v>37</v>
      </c>
      <c r="R43" s="32"/>
      <c r="S43" s="32">
        <v>14</v>
      </c>
      <c r="T43" s="32">
        <v>461</v>
      </c>
      <c r="U43" s="32">
        <v>87</v>
      </c>
      <c r="V43" s="32">
        <v>17</v>
      </c>
      <c r="W43" s="32">
        <v>9</v>
      </c>
      <c r="X43" s="32">
        <v>6</v>
      </c>
      <c r="Y43" s="25">
        <v>30</v>
      </c>
      <c r="Z43" s="25">
        <v>0</v>
      </c>
      <c r="AA43" s="25">
        <v>25</v>
      </c>
      <c r="AB43" s="25">
        <v>140</v>
      </c>
      <c r="AC43" s="20" t="e">
        <f>#REF!</f>
        <v>#REF!</v>
      </c>
      <c r="AD43" s="21" t="e">
        <f>#REF!-AC43</f>
        <v>#REF!</v>
      </c>
      <c r="AE43" s="31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25"/>
      <c r="AW43" s="25"/>
      <c r="AX43" s="25"/>
      <c r="AY43" s="25"/>
      <c r="AZ43" s="25"/>
      <c r="BA43" s="25"/>
      <c r="BB43" s="25"/>
      <c r="BC43" s="20">
        <f t="shared" si="0"/>
        <v>0</v>
      </c>
    </row>
    <row r="44" spans="1:55" ht="15.75" hidden="1">
      <c r="A44" s="74" t="s">
        <v>108</v>
      </c>
      <c r="B44" s="74" t="s">
        <v>36</v>
      </c>
      <c r="C44" s="28" t="s">
        <v>37</v>
      </c>
      <c r="D44" s="16"/>
      <c r="E44" s="28" t="s">
        <v>109</v>
      </c>
      <c r="F44" s="29" t="s">
        <v>89</v>
      </c>
      <c r="G44" s="49">
        <v>300</v>
      </c>
      <c r="H44" s="25">
        <v>30</v>
      </c>
      <c r="I44" s="25"/>
      <c r="J44" s="25"/>
      <c r="K44" s="25">
        <v>20</v>
      </c>
      <c r="L44" s="25">
        <v>50</v>
      </c>
      <c r="M44" s="25"/>
      <c r="N44" s="25">
        <v>10</v>
      </c>
      <c r="O44" s="25"/>
      <c r="P44" s="25"/>
      <c r="Q44" s="25">
        <v>50</v>
      </c>
      <c r="R44" s="25">
        <v>50</v>
      </c>
      <c r="S44" s="25">
        <v>35</v>
      </c>
      <c r="T44" s="25">
        <v>250</v>
      </c>
      <c r="U44" s="25"/>
      <c r="V44" s="25">
        <v>10</v>
      </c>
      <c r="W44" s="25">
        <v>5</v>
      </c>
      <c r="X44" s="25"/>
      <c r="Y44" s="25">
        <v>100</v>
      </c>
      <c r="Z44" s="25">
        <v>0</v>
      </c>
      <c r="AA44" s="25">
        <v>0</v>
      </c>
      <c r="AB44" s="25">
        <v>35</v>
      </c>
      <c r="AC44" s="20" t="e">
        <f>#REF!</f>
        <v>#REF!</v>
      </c>
      <c r="AD44" s="21" t="e">
        <f>#REF!-AC44</f>
        <v>#REF!</v>
      </c>
      <c r="AE44" s="49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0">
        <f t="shared" si="0"/>
        <v>0</v>
      </c>
    </row>
    <row r="45" spans="1:55" hidden="1">
      <c r="A45" s="97" t="s">
        <v>110</v>
      </c>
      <c r="B45" s="97" t="s">
        <v>36</v>
      </c>
      <c r="C45" s="37" t="s">
        <v>48</v>
      </c>
      <c r="D45" s="16"/>
      <c r="E45" s="98" t="s">
        <v>111</v>
      </c>
      <c r="F45" s="37" t="s">
        <v>112</v>
      </c>
      <c r="G45" s="99">
        <f>SUM(G40:G44)</f>
        <v>1330</v>
      </c>
      <c r="H45" s="99">
        <f t="shared" ref="H45:AB45" si="17">SUM(H40:H44)</f>
        <v>325</v>
      </c>
      <c r="I45" s="99">
        <f t="shared" si="17"/>
        <v>127</v>
      </c>
      <c r="J45" s="99">
        <f t="shared" si="17"/>
        <v>0</v>
      </c>
      <c r="K45" s="99">
        <f t="shared" si="17"/>
        <v>68</v>
      </c>
      <c r="L45" s="99">
        <f t="shared" si="17"/>
        <v>137</v>
      </c>
      <c r="M45" s="99">
        <f t="shared" si="17"/>
        <v>0</v>
      </c>
      <c r="N45" s="99">
        <f t="shared" si="17"/>
        <v>222</v>
      </c>
      <c r="O45" s="99">
        <f t="shared" si="17"/>
        <v>0</v>
      </c>
      <c r="P45" s="99">
        <f t="shared" si="17"/>
        <v>0</v>
      </c>
      <c r="Q45" s="99">
        <f t="shared" si="17"/>
        <v>587</v>
      </c>
      <c r="R45" s="99">
        <f t="shared" si="17"/>
        <v>50</v>
      </c>
      <c r="S45" s="99">
        <f t="shared" si="17"/>
        <v>96</v>
      </c>
      <c r="T45" s="99">
        <f t="shared" si="17"/>
        <v>946</v>
      </c>
      <c r="U45" s="99">
        <f t="shared" si="17"/>
        <v>330</v>
      </c>
      <c r="V45" s="99">
        <f t="shared" si="17"/>
        <v>30</v>
      </c>
      <c r="W45" s="99">
        <f t="shared" si="17"/>
        <v>21</v>
      </c>
      <c r="X45" s="99">
        <f t="shared" si="17"/>
        <v>6</v>
      </c>
      <c r="Y45" s="99">
        <f t="shared" si="17"/>
        <v>137</v>
      </c>
      <c r="Z45" s="99">
        <f t="shared" si="17"/>
        <v>48</v>
      </c>
      <c r="AA45" s="99">
        <f t="shared" si="17"/>
        <v>47</v>
      </c>
      <c r="AB45" s="99">
        <f t="shared" si="17"/>
        <v>283</v>
      </c>
      <c r="AC45" s="20" t="e">
        <f>#REF!</f>
        <v>#REF!</v>
      </c>
      <c r="AD45" s="40" t="e">
        <f>#REF!-AC45</f>
        <v>#REF!</v>
      </c>
      <c r="AE45" s="99">
        <f>SUM(AE40:AE44)</f>
        <v>0</v>
      </c>
      <c r="AF45" s="99">
        <f t="shared" ref="AF45:BB45" si="18">SUM(AF40:AF44)</f>
        <v>0</v>
      </c>
      <c r="AG45" s="99">
        <f t="shared" si="18"/>
        <v>0</v>
      </c>
      <c r="AH45" s="99">
        <f t="shared" si="18"/>
        <v>0</v>
      </c>
      <c r="AI45" s="99">
        <f t="shared" si="18"/>
        <v>0</v>
      </c>
      <c r="AJ45" s="99">
        <f t="shared" si="18"/>
        <v>0</v>
      </c>
      <c r="AK45" s="99">
        <f t="shared" si="18"/>
        <v>0</v>
      </c>
      <c r="AL45" s="99">
        <f t="shared" si="18"/>
        <v>0</v>
      </c>
      <c r="AM45" s="99">
        <f t="shared" si="18"/>
        <v>0</v>
      </c>
      <c r="AN45" s="99">
        <f t="shared" si="18"/>
        <v>0</v>
      </c>
      <c r="AO45" s="99">
        <f t="shared" si="18"/>
        <v>0</v>
      </c>
      <c r="AP45" s="99">
        <f t="shared" si="18"/>
        <v>0</v>
      </c>
      <c r="AQ45" s="99">
        <f t="shared" si="18"/>
        <v>0</v>
      </c>
      <c r="AR45" s="99">
        <f t="shared" si="18"/>
        <v>0</v>
      </c>
      <c r="AS45" s="99">
        <f t="shared" si="18"/>
        <v>0</v>
      </c>
      <c r="AT45" s="99">
        <f t="shared" si="18"/>
        <v>0</v>
      </c>
      <c r="AU45" s="99">
        <f t="shared" si="18"/>
        <v>0</v>
      </c>
      <c r="AV45" s="99">
        <f t="shared" si="18"/>
        <v>0</v>
      </c>
      <c r="AW45" s="99">
        <f t="shared" si="18"/>
        <v>0</v>
      </c>
      <c r="AX45" s="99">
        <f t="shared" si="18"/>
        <v>0</v>
      </c>
      <c r="AY45" s="99">
        <f t="shared" si="18"/>
        <v>0</v>
      </c>
      <c r="AZ45" s="99">
        <f t="shared" si="18"/>
        <v>0</v>
      </c>
      <c r="BA45" s="99">
        <f t="shared" si="18"/>
        <v>0</v>
      </c>
      <c r="BB45" s="99">
        <f t="shared" si="18"/>
        <v>0</v>
      </c>
      <c r="BC45" s="20">
        <f t="shared" si="0"/>
        <v>0</v>
      </c>
    </row>
    <row r="46" spans="1:55" ht="20.25" hidden="1" customHeight="1">
      <c r="A46" s="70" t="s">
        <v>113</v>
      </c>
      <c r="B46" s="70" t="s">
        <v>36</v>
      </c>
      <c r="C46" s="71" t="s">
        <v>85</v>
      </c>
      <c r="D46" s="16"/>
      <c r="E46" s="71" t="s">
        <v>114</v>
      </c>
      <c r="F46" s="72" t="s">
        <v>89</v>
      </c>
      <c r="G46" s="100">
        <f>G45+G39+G35</f>
        <v>3055</v>
      </c>
      <c r="H46" s="100">
        <f t="shared" ref="H46:AB46" si="19">H45+H39+H35</f>
        <v>831</v>
      </c>
      <c r="I46" s="100">
        <f t="shared" si="19"/>
        <v>267</v>
      </c>
      <c r="J46" s="100">
        <f t="shared" si="19"/>
        <v>22</v>
      </c>
      <c r="K46" s="100">
        <f t="shared" si="19"/>
        <v>131</v>
      </c>
      <c r="L46" s="100">
        <f t="shared" si="19"/>
        <v>361</v>
      </c>
      <c r="M46" s="100">
        <f t="shared" si="19"/>
        <v>0</v>
      </c>
      <c r="N46" s="100">
        <f t="shared" si="19"/>
        <v>416</v>
      </c>
      <c r="O46" s="100">
        <f t="shared" si="19"/>
        <v>0</v>
      </c>
      <c r="P46" s="100">
        <f t="shared" si="19"/>
        <v>92</v>
      </c>
      <c r="Q46" s="100">
        <f t="shared" si="19"/>
        <v>1313</v>
      </c>
      <c r="R46" s="100">
        <f t="shared" si="19"/>
        <v>100</v>
      </c>
      <c r="S46" s="100">
        <f t="shared" si="19"/>
        <v>164</v>
      </c>
      <c r="T46" s="100">
        <f t="shared" si="19"/>
        <v>1520</v>
      </c>
      <c r="U46" s="100">
        <f t="shared" si="19"/>
        <v>725</v>
      </c>
      <c r="V46" s="100">
        <f t="shared" si="19"/>
        <v>108</v>
      </c>
      <c r="W46" s="100">
        <f t="shared" si="19"/>
        <v>101</v>
      </c>
      <c r="X46" s="100">
        <f t="shared" si="19"/>
        <v>46</v>
      </c>
      <c r="Y46" s="100">
        <f t="shared" si="19"/>
        <v>235</v>
      </c>
      <c r="Z46" s="100">
        <f t="shared" si="19"/>
        <v>127</v>
      </c>
      <c r="AA46" s="100">
        <f t="shared" si="19"/>
        <v>175</v>
      </c>
      <c r="AB46" s="100">
        <f t="shared" si="19"/>
        <v>423</v>
      </c>
      <c r="AC46" s="20" t="e">
        <f>#REF!</f>
        <v>#REF!</v>
      </c>
      <c r="AD46" s="40" t="e">
        <f>#REF!-AC46</f>
        <v>#REF!</v>
      </c>
      <c r="AE46" s="100">
        <f>AE45+AE39+AE35</f>
        <v>0</v>
      </c>
      <c r="AF46" s="100">
        <f t="shared" ref="AF46:BB46" si="20">AF45+AF39+AF35</f>
        <v>0</v>
      </c>
      <c r="AG46" s="100">
        <f t="shared" si="20"/>
        <v>0</v>
      </c>
      <c r="AH46" s="100">
        <f t="shared" si="20"/>
        <v>0</v>
      </c>
      <c r="AI46" s="100">
        <f t="shared" si="20"/>
        <v>0</v>
      </c>
      <c r="AJ46" s="100">
        <f t="shared" si="20"/>
        <v>0</v>
      </c>
      <c r="AK46" s="100">
        <f t="shared" si="20"/>
        <v>0</v>
      </c>
      <c r="AL46" s="100">
        <f t="shared" si="20"/>
        <v>0</v>
      </c>
      <c r="AM46" s="100">
        <f t="shared" si="20"/>
        <v>0</v>
      </c>
      <c r="AN46" s="100">
        <f t="shared" si="20"/>
        <v>0</v>
      </c>
      <c r="AO46" s="100">
        <f t="shared" si="20"/>
        <v>0</v>
      </c>
      <c r="AP46" s="100">
        <f t="shared" si="20"/>
        <v>0</v>
      </c>
      <c r="AQ46" s="100">
        <f t="shared" si="20"/>
        <v>0</v>
      </c>
      <c r="AR46" s="100">
        <f t="shared" si="20"/>
        <v>0</v>
      </c>
      <c r="AS46" s="100">
        <f t="shared" si="20"/>
        <v>0</v>
      </c>
      <c r="AT46" s="100">
        <f t="shared" si="20"/>
        <v>0</v>
      </c>
      <c r="AU46" s="100">
        <f t="shared" si="20"/>
        <v>0</v>
      </c>
      <c r="AV46" s="100">
        <f t="shared" si="20"/>
        <v>0</v>
      </c>
      <c r="AW46" s="100">
        <f t="shared" si="20"/>
        <v>0</v>
      </c>
      <c r="AX46" s="100">
        <f t="shared" si="20"/>
        <v>0</v>
      </c>
      <c r="AY46" s="100">
        <f t="shared" si="20"/>
        <v>0</v>
      </c>
      <c r="AZ46" s="100">
        <f t="shared" si="20"/>
        <v>0</v>
      </c>
      <c r="BA46" s="100">
        <f t="shared" si="20"/>
        <v>0</v>
      </c>
      <c r="BB46" s="100">
        <f t="shared" si="20"/>
        <v>0</v>
      </c>
      <c r="BC46" s="20">
        <f t="shared" si="0"/>
        <v>0</v>
      </c>
    </row>
    <row r="47" spans="1:55" ht="21.75" hidden="1" customHeight="1">
      <c r="A47" s="101" t="s">
        <v>115</v>
      </c>
      <c r="B47" s="101" t="s">
        <v>36</v>
      </c>
      <c r="C47" s="102" t="s">
        <v>116</v>
      </c>
      <c r="D47" s="16"/>
      <c r="E47" s="102" t="s">
        <v>117</v>
      </c>
      <c r="F47" s="103" t="s">
        <v>40</v>
      </c>
      <c r="G47" s="104">
        <f t="shared" ref="G47:AB47" si="21">G46+G31</f>
        <v>13579.2</v>
      </c>
      <c r="H47" s="105">
        <f t="shared" si="21"/>
        <v>3023.6</v>
      </c>
      <c r="I47" s="105">
        <f t="shared" si="21"/>
        <v>972.8</v>
      </c>
      <c r="J47" s="105">
        <f t="shared" si="21"/>
        <v>364.6</v>
      </c>
      <c r="K47" s="105">
        <f t="shared" si="21"/>
        <v>425.6</v>
      </c>
      <c r="L47" s="105">
        <f t="shared" si="21"/>
        <v>1050.5999999999999</v>
      </c>
      <c r="M47" s="105">
        <f t="shared" si="21"/>
        <v>0</v>
      </c>
      <c r="N47" s="105">
        <f t="shared" si="21"/>
        <v>895.4</v>
      </c>
      <c r="O47" s="105">
        <f t="shared" si="21"/>
        <v>0</v>
      </c>
      <c r="P47" s="105">
        <f t="shared" si="21"/>
        <v>2763</v>
      </c>
      <c r="Q47" s="105">
        <f t="shared" si="21"/>
        <v>9322</v>
      </c>
      <c r="R47" s="105">
        <f t="shared" si="21"/>
        <v>431</v>
      </c>
      <c r="S47" s="105">
        <f t="shared" si="21"/>
        <v>1281</v>
      </c>
      <c r="T47" s="105">
        <f t="shared" si="21"/>
        <v>5395.2</v>
      </c>
      <c r="U47" s="105">
        <f t="shared" si="21"/>
        <v>3850.4</v>
      </c>
      <c r="V47" s="105">
        <f t="shared" si="21"/>
        <v>573.20000000000005</v>
      </c>
      <c r="W47" s="105">
        <f t="shared" si="21"/>
        <v>306.39999999999998</v>
      </c>
      <c r="X47" s="105">
        <f t="shared" si="21"/>
        <v>237</v>
      </c>
      <c r="Y47" s="105">
        <f t="shared" si="21"/>
        <v>871</v>
      </c>
      <c r="Z47" s="105">
        <f t="shared" si="21"/>
        <v>269.60000000000002</v>
      </c>
      <c r="AA47" s="105">
        <f t="shared" si="21"/>
        <v>312.8</v>
      </c>
      <c r="AB47" s="105">
        <f t="shared" si="21"/>
        <v>1223.2</v>
      </c>
      <c r="AC47" s="20" t="e">
        <f>#REF!</f>
        <v>#REF!</v>
      </c>
      <c r="AD47" s="40" t="e">
        <f>#REF!-AC47</f>
        <v>#REF!</v>
      </c>
      <c r="AE47" s="104">
        <f t="shared" ref="AE47:BB47" si="22">AE46+AE31</f>
        <v>0</v>
      </c>
      <c r="AF47" s="105">
        <f t="shared" si="22"/>
        <v>0</v>
      </c>
      <c r="AG47" s="105">
        <f t="shared" si="22"/>
        <v>0</v>
      </c>
      <c r="AH47" s="105">
        <f t="shared" si="22"/>
        <v>0</v>
      </c>
      <c r="AI47" s="105">
        <f t="shared" si="22"/>
        <v>0</v>
      </c>
      <c r="AJ47" s="105">
        <f t="shared" si="22"/>
        <v>0</v>
      </c>
      <c r="AK47" s="105">
        <f t="shared" si="22"/>
        <v>0</v>
      </c>
      <c r="AL47" s="105">
        <f t="shared" si="22"/>
        <v>0</v>
      </c>
      <c r="AM47" s="105">
        <f t="shared" si="22"/>
        <v>0</v>
      </c>
      <c r="AN47" s="105">
        <f t="shared" si="22"/>
        <v>0</v>
      </c>
      <c r="AO47" s="105">
        <f t="shared" si="22"/>
        <v>0</v>
      </c>
      <c r="AP47" s="105">
        <f t="shared" si="22"/>
        <v>0</v>
      </c>
      <c r="AQ47" s="105">
        <f t="shared" si="22"/>
        <v>0</v>
      </c>
      <c r="AR47" s="105">
        <f t="shared" si="22"/>
        <v>0</v>
      </c>
      <c r="AS47" s="105">
        <f t="shared" si="22"/>
        <v>0</v>
      </c>
      <c r="AT47" s="105">
        <f t="shared" si="22"/>
        <v>0</v>
      </c>
      <c r="AU47" s="105">
        <f t="shared" si="22"/>
        <v>0</v>
      </c>
      <c r="AV47" s="105">
        <f t="shared" si="22"/>
        <v>0</v>
      </c>
      <c r="AW47" s="105">
        <f t="shared" si="22"/>
        <v>0</v>
      </c>
      <c r="AX47" s="105">
        <f t="shared" si="22"/>
        <v>0</v>
      </c>
      <c r="AY47" s="105">
        <f t="shared" si="22"/>
        <v>0</v>
      </c>
      <c r="AZ47" s="105">
        <f t="shared" si="22"/>
        <v>0</v>
      </c>
      <c r="BA47" s="105">
        <f t="shared" si="22"/>
        <v>0</v>
      </c>
      <c r="BB47" s="105">
        <f t="shared" si="22"/>
        <v>0</v>
      </c>
      <c r="BC47" s="20">
        <f t="shared" si="0"/>
        <v>0</v>
      </c>
    </row>
    <row r="48" spans="1:55" hidden="1">
      <c r="A48" s="30" t="s">
        <v>118</v>
      </c>
      <c r="B48" s="30" t="s">
        <v>36</v>
      </c>
      <c r="C48" s="16" t="s">
        <v>37</v>
      </c>
      <c r="D48" s="16"/>
      <c r="E48" s="106" t="s">
        <v>119</v>
      </c>
      <c r="F48" s="17" t="s">
        <v>120</v>
      </c>
      <c r="G48" s="25">
        <v>198</v>
      </c>
      <c r="H48" s="25">
        <v>88</v>
      </c>
      <c r="I48" s="25">
        <v>3</v>
      </c>
      <c r="J48" s="25">
        <v>0</v>
      </c>
      <c r="K48" s="25">
        <v>1</v>
      </c>
      <c r="L48" s="25">
        <v>3</v>
      </c>
      <c r="M48" s="25">
        <v>0</v>
      </c>
      <c r="N48" s="25">
        <v>106</v>
      </c>
      <c r="O48" s="25">
        <v>0</v>
      </c>
      <c r="P48" s="25">
        <v>1</v>
      </c>
      <c r="Q48" s="25">
        <v>109</v>
      </c>
      <c r="R48" s="25">
        <v>0</v>
      </c>
      <c r="S48" s="25">
        <v>10</v>
      </c>
      <c r="T48" s="25">
        <v>14</v>
      </c>
      <c r="U48" s="25">
        <v>101</v>
      </c>
      <c r="V48" s="25">
        <v>6</v>
      </c>
      <c r="W48" s="25">
        <v>10</v>
      </c>
      <c r="X48" s="25">
        <v>0</v>
      </c>
      <c r="Y48" s="25">
        <v>41</v>
      </c>
      <c r="Z48" s="25">
        <v>4</v>
      </c>
      <c r="AA48" s="25">
        <v>0</v>
      </c>
      <c r="AB48" s="25">
        <v>4</v>
      </c>
      <c r="AC48" s="20" t="e">
        <f>#REF!</f>
        <v>#REF!</v>
      </c>
      <c r="AD48" s="21" t="e">
        <f>#REF!-AC48</f>
        <v>#REF!</v>
      </c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20">
        <f t="shared" si="0"/>
        <v>0</v>
      </c>
    </row>
    <row r="49" spans="1:55" hidden="1">
      <c r="A49" s="79" t="s">
        <v>121</v>
      </c>
      <c r="B49" s="30" t="s">
        <v>36</v>
      </c>
      <c r="C49" s="16" t="s">
        <v>57</v>
      </c>
      <c r="D49" s="16"/>
      <c r="E49" s="106" t="s">
        <v>119</v>
      </c>
      <c r="F49" s="17" t="s">
        <v>120</v>
      </c>
      <c r="G49" s="25">
        <v>198</v>
      </c>
      <c r="H49" s="25">
        <v>87</v>
      </c>
      <c r="I49" s="25">
        <v>3</v>
      </c>
      <c r="J49" s="25">
        <v>0</v>
      </c>
      <c r="K49" s="25">
        <v>1</v>
      </c>
      <c r="L49" s="25">
        <v>3</v>
      </c>
      <c r="M49" s="25">
        <v>0</v>
      </c>
      <c r="N49" s="25">
        <v>106</v>
      </c>
      <c r="O49" s="25">
        <v>0</v>
      </c>
      <c r="P49" s="25">
        <v>1</v>
      </c>
      <c r="Q49" s="25"/>
      <c r="R49" s="25">
        <v>0</v>
      </c>
      <c r="S49" s="25">
        <v>9</v>
      </c>
      <c r="T49" s="25">
        <v>14</v>
      </c>
      <c r="U49" s="25">
        <v>101</v>
      </c>
      <c r="V49" s="25">
        <v>6</v>
      </c>
      <c r="W49" s="25">
        <v>10</v>
      </c>
      <c r="X49" s="25">
        <v>0</v>
      </c>
      <c r="Y49" s="25">
        <v>41</v>
      </c>
      <c r="Z49" s="25">
        <v>3</v>
      </c>
      <c r="AA49" s="25">
        <v>0</v>
      </c>
      <c r="AB49" s="25">
        <v>4</v>
      </c>
      <c r="AC49" s="20" t="e">
        <f>#REF!</f>
        <v>#REF!</v>
      </c>
      <c r="AD49" s="21" t="e">
        <f>#REF!-AC49</f>
        <v>#REF!</v>
      </c>
      <c r="AE49" s="83"/>
      <c r="AF49" s="83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83"/>
      <c r="AX49" s="83"/>
      <c r="AY49" s="83"/>
      <c r="AZ49" s="83"/>
      <c r="BA49" s="83"/>
      <c r="BB49" s="83"/>
      <c r="BC49" s="20">
        <f t="shared" si="0"/>
        <v>0</v>
      </c>
    </row>
    <row r="50" spans="1:55" ht="15.75" hidden="1">
      <c r="A50" s="23" t="s">
        <v>122</v>
      </c>
      <c r="B50" s="30" t="s">
        <v>36</v>
      </c>
      <c r="C50" s="16" t="s">
        <v>57</v>
      </c>
      <c r="D50" s="16"/>
      <c r="E50" s="106" t="s">
        <v>119</v>
      </c>
      <c r="F50" s="17" t="s">
        <v>120</v>
      </c>
      <c r="G50" s="25">
        <v>198</v>
      </c>
      <c r="H50" s="25">
        <v>87</v>
      </c>
      <c r="I50" s="25">
        <v>3</v>
      </c>
      <c r="J50" s="25">
        <v>0</v>
      </c>
      <c r="K50" s="25">
        <v>0</v>
      </c>
      <c r="L50" s="25">
        <v>2</v>
      </c>
      <c r="M50" s="25">
        <v>0</v>
      </c>
      <c r="N50" s="25">
        <v>105</v>
      </c>
      <c r="O50" s="25">
        <v>0</v>
      </c>
      <c r="P50" s="25">
        <v>0</v>
      </c>
      <c r="Q50" s="25"/>
      <c r="R50" s="25">
        <v>0</v>
      </c>
      <c r="S50" s="25">
        <v>9</v>
      </c>
      <c r="T50" s="25">
        <v>13</v>
      </c>
      <c r="U50" s="25">
        <v>101</v>
      </c>
      <c r="V50" s="25">
        <v>6</v>
      </c>
      <c r="W50" s="25">
        <v>9</v>
      </c>
      <c r="X50" s="25">
        <v>0</v>
      </c>
      <c r="Y50" s="25">
        <v>40</v>
      </c>
      <c r="Z50" s="25">
        <v>3</v>
      </c>
      <c r="AA50" s="25">
        <v>0</v>
      </c>
      <c r="AB50" s="25">
        <v>4</v>
      </c>
      <c r="AC50" s="20" t="e">
        <f>#REF!</f>
        <v>#REF!</v>
      </c>
      <c r="AD50" s="21" t="e">
        <f>#REF!-AC50</f>
        <v>#REF!</v>
      </c>
      <c r="AE50" s="82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20">
        <f t="shared" si="0"/>
        <v>0</v>
      </c>
    </row>
    <row r="51" spans="1:55" ht="15.75" hidden="1">
      <c r="A51" s="74" t="s">
        <v>123</v>
      </c>
      <c r="B51" s="74" t="s">
        <v>36</v>
      </c>
      <c r="C51" s="16" t="s">
        <v>57</v>
      </c>
      <c r="D51" s="16"/>
      <c r="E51" s="42" t="s">
        <v>124</v>
      </c>
      <c r="F51" s="17" t="s">
        <v>120</v>
      </c>
      <c r="G51" s="42">
        <v>601</v>
      </c>
      <c r="H51" s="42">
        <v>115</v>
      </c>
      <c r="I51" s="42">
        <v>1</v>
      </c>
      <c r="J51" s="42">
        <v>0</v>
      </c>
      <c r="K51" s="42">
        <v>1</v>
      </c>
      <c r="L51" s="42">
        <v>10</v>
      </c>
      <c r="M51" s="42">
        <v>0</v>
      </c>
      <c r="N51" s="42">
        <v>49</v>
      </c>
      <c r="O51" s="42">
        <v>0</v>
      </c>
      <c r="P51" s="42">
        <v>15</v>
      </c>
      <c r="Q51" s="42">
        <v>0</v>
      </c>
      <c r="R51" s="42">
        <v>0</v>
      </c>
      <c r="S51" s="42">
        <v>18</v>
      </c>
      <c r="T51" s="42">
        <v>100</v>
      </c>
      <c r="U51" s="42">
        <v>108</v>
      </c>
      <c r="V51" s="42">
        <v>6</v>
      </c>
      <c r="W51" s="42">
        <v>77</v>
      </c>
      <c r="X51" s="42">
        <v>0</v>
      </c>
      <c r="Y51" s="42">
        <v>48</v>
      </c>
      <c r="Z51" s="42">
        <v>9</v>
      </c>
      <c r="AA51" s="42">
        <v>1</v>
      </c>
      <c r="AB51" s="25">
        <v>20</v>
      </c>
      <c r="AC51" s="20" t="e">
        <f>#REF!</f>
        <v>#REF!</v>
      </c>
      <c r="AD51" s="21" t="e">
        <f>#REF!-AC51</f>
        <v>#REF!</v>
      </c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25"/>
      <c r="AZ51" s="25"/>
      <c r="BA51" s="25"/>
      <c r="BB51" s="25"/>
      <c r="BC51" s="20">
        <f t="shared" si="0"/>
        <v>0</v>
      </c>
    </row>
    <row r="52" spans="1:55" hidden="1">
      <c r="A52" s="48" t="s">
        <v>49</v>
      </c>
      <c r="B52" s="48" t="s">
        <v>36</v>
      </c>
      <c r="C52" s="16" t="s">
        <v>37</v>
      </c>
      <c r="D52" s="16"/>
      <c r="E52" s="42" t="s">
        <v>124</v>
      </c>
      <c r="F52" s="17" t="s">
        <v>120</v>
      </c>
      <c r="G52" s="42">
        <v>101</v>
      </c>
      <c r="H52" s="42">
        <v>32</v>
      </c>
      <c r="I52" s="42">
        <v>0</v>
      </c>
      <c r="J52" s="42">
        <v>0</v>
      </c>
      <c r="K52" s="42">
        <v>0</v>
      </c>
      <c r="L52" s="42">
        <v>3</v>
      </c>
      <c r="M52" s="42">
        <v>0</v>
      </c>
      <c r="N52" s="42">
        <v>37</v>
      </c>
      <c r="O52" s="42">
        <v>0</v>
      </c>
      <c r="P52" s="42">
        <v>0</v>
      </c>
      <c r="Q52" s="42">
        <v>0</v>
      </c>
      <c r="R52" s="42">
        <v>0</v>
      </c>
      <c r="S52" s="42">
        <v>8</v>
      </c>
      <c r="T52" s="42">
        <v>6</v>
      </c>
      <c r="U52" s="42">
        <v>17</v>
      </c>
      <c r="V52" s="42">
        <v>5</v>
      </c>
      <c r="W52" s="42">
        <v>10</v>
      </c>
      <c r="X52" s="42">
        <v>0</v>
      </c>
      <c r="Y52" s="42">
        <v>15</v>
      </c>
      <c r="Z52" s="42">
        <v>4</v>
      </c>
      <c r="AA52" s="42">
        <v>2</v>
      </c>
      <c r="AB52" s="25">
        <v>5</v>
      </c>
      <c r="AC52" s="20" t="e">
        <f>#REF!</f>
        <v>#REF!</v>
      </c>
      <c r="AD52" s="21" t="e">
        <f>#REF!-AC52</f>
        <v>#REF!</v>
      </c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25"/>
      <c r="AZ52" s="25"/>
      <c r="BA52" s="25"/>
      <c r="BB52" s="25"/>
      <c r="BC52" s="20">
        <f t="shared" si="0"/>
        <v>0</v>
      </c>
    </row>
    <row r="53" spans="1:55" ht="15.75" hidden="1" customHeight="1">
      <c r="A53" s="36" t="s">
        <v>125</v>
      </c>
      <c r="B53" s="36" t="s">
        <v>36</v>
      </c>
      <c r="C53" s="37" t="s">
        <v>48</v>
      </c>
      <c r="D53" s="16"/>
      <c r="E53" s="37" t="s">
        <v>120</v>
      </c>
      <c r="F53" s="38" t="s">
        <v>120</v>
      </c>
      <c r="G53" s="47">
        <f>SUM(G48:G52)</f>
        <v>1296</v>
      </c>
      <c r="H53" s="47">
        <f t="shared" ref="H53:AB53" si="23">SUM(H48:H52)</f>
        <v>409</v>
      </c>
      <c r="I53" s="47">
        <f t="shared" si="23"/>
        <v>10</v>
      </c>
      <c r="J53" s="47">
        <f t="shared" si="23"/>
        <v>0</v>
      </c>
      <c r="K53" s="47">
        <f t="shared" si="23"/>
        <v>3</v>
      </c>
      <c r="L53" s="47">
        <f t="shared" si="23"/>
        <v>21</v>
      </c>
      <c r="M53" s="47">
        <f t="shared" si="23"/>
        <v>0</v>
      </c>
      <c r="N53" s="47">
        <f t="shared" si="23"/>
        <v>403</v>
      </c>
      <c r="O53" s="47">
        <f t="shared" si="23"/>
        <v>0</v>
      </c>
      <c r="P53" s="47">
        <f t="shared" si="23"/>
        <v>17</v>
      </c>
      <c r="Q53" s="47">
        <f t="shared" si="23"/>
        <v>109</v>
      </c>
      <c r="R53" s="47">
        <f t="shared" si="23"/>
        <v>0</v>
      </c>
      <c r="S53" s="47">
        <f t="shared" si="23"/>
        <v>54</v>
      </c>
      <c r="T53" s="47">
        <f t="shared" si="23"/>
        <v>147</v>
      </c>
      <c r="U53" s="47">
        <f t="shared" si="23"/>
        <v>428</v>
      </c>
      <c r="V53" s="47">
        <f t="shared" si="23"/>
        <v>29</v>
      </c>
      <c r="W53" s="47">
        <f t="shared" si="23"/>
        <v>116</v>
      </c>
      <c r="X53" s="47">
        <f t="shared" si="23"/>
        <v>0</v>
      </c>
      <c r="Y53" s="47">
        <f t="shared" si="23"/>
        <v>185</v>
      </c>
      <c r="Z53" s="47">
        <f t="shared" si="23"/>
        <v>23</v>
      </c>
      <c r="AA53" s="47">
        <f t="shared" si="23"/>
        <v>3</v>
      </c>
      <c r="AB53" s="47">
        <f t="shared" si="23"/>
        <v>37</v>
      </c>
      <c r="AC53" s="20" t="e">
        <f>#REF!</f>
        <v>#REF!</v>
      </c>
      <c r="AD53" s="40" t="e">
        <f>#REF!-AC53</f>
        <v>#REF!</v>
      </c>
      <c r="AE53" s="47">
        <f>SUM(AE48:AE52)</f>
        <v>0</v>
      </c>
      <c r="AF53" s="47">
        <f t="shared" ref="AF53:BB53" si="24">SUM(AF48:AF52)</f>
        <v>0</v>
      </c>
      <c r="AG53" s="47">
        <f t="shared" si="24"/>
        <v>0</v>
      </c>
      <c r="AH53" s="47">
        <f t="shared" si="24"/>
        <v>0</v>
      </c>
      <c r="AI53" s="47">
        <f t="shared" si="24"/>
        <v>0</v>
      </c>
      <c r="AJ53" s="47">
        <f t="shared" si="24"/>
        <v>0</v>
      </c>
      <c r="AK53" s="47">
        <f t="shared" si="24"/>
        <v>0</v>
      </c>
      <c r="AL53" s="47">
        <f t="shared" si="24"/>
        <v>0</v>
      </c>
      <c r="AM53" s="47">
        <f t="shared" si="24"/>
        <v>0</v>
      </c>
      <c r="AN53" s="47">
        <f t="shared" si="24"/>
        <v>0</v>
      </c>
      <c r="AO53" s="47">
        <f t="shared" si="24"/>
        <v>0</v>
      </c>
      <c r="AP53" s="47">
        <f t="shared" si="24"/>
        <v>0</v>
      </c>
      <c r="AQ53" s="47">
        <f t="shared" si="24"/>
        <v>0</v>
      </c>
      <c r="AR53" s="47">
        <f t="shared" si="24"/>
        <v>0</v>
      </c>
      <c r="AS53" s="47">
        <f t="shared" si="24"/>
        <v>0</v>
      </c>
      <c r="AT53" s="47">
        <f t="shared" si="24"/>
        <v>0</v>
      </c>
      <c r="AU53" s="47">
        <f t="shared" si="24"/>
        <v>0</v>
      </c>
      <c r="AV53" s="47">
        <f t="shared" si="24"/>
        <v>0</v>
      </c>
      <c r="AW53" s="47">
        <f t="shared" si="24"/>
        <v>0</v>
      </c>
      <c r="AX53" s="47">
        <f t="shared" si="24"/>
        <v>0</v>
      </c>
      <c r="AY53" s="47">
        <f t="shared" si="24"/>
        <v>0</v>
      </c>
      <c r="AZ53" s="47">
        <f t="shared" si="24"/>
        <v>0</v>
      </c>
      <c r="BA53" s="47">
        <f t="shared" si="24"/>
        <v>0</v>
      </c>
      <c r="BB53" s="47">
        <f t="shared" si="24"/>
        <v>0</v>
      </c>
      <c r="BC53" s="20">
        <f t="shared" si="0"/>
        <v>0</v>
      </c>
    </row>
    <row r="54" spans="1:55" hidden="1">
      <c r="A54" s="30" t="s">
        <v>126</v>
      </c>
      <c r="B54" s="30" t="s">
        <v>36</v>
      </c>
      <c r="C54" s="16" t="s">
        <v>57</v>
      </c>
      <c r="D54" s="16"/>
      <c r="E54" s="42" t="s">
        <v>127</v>
      </c>
      <c r="F54" s="17" t="s">
        <v>120</v>
      </c>
      <c r="G54" s="42">
        <v>534</v>
      </c>
      <c r="H54" s="42">
        <v>264</v>
      </c>
      <c r="I54" s="42">
        <v>7</v>
      </c>
      <c r="J54" s="42">
        <v>0</v>
      </c>
      <c r="K54" s="42">
        <v>2</v>
      </c>
      <c r="L54" s="42">
        <v>4</v>
      </c>
      <c r="M54" s="42">
        <v>0</v>
      </c>
      <c r="N54" s="42">
        <v>78</v>
      </c>
      <c r="O54" s="42">
        <v>0</v>
      </c>
      <c r="P54" s="42">
        <v>0</v>
      </c>
      <c r="Q54" s="42">
        <v>10</v>
      </c>
      <c r="R54" s="42">
        <v>0</v>
      </c>
      <c r="S54" s="42">
        <v>48</v>
      </c>
      <c r="T54" s="42">
        <v>79</v>
      </c>
      <c r="U54" s="42">
        <v>82</v>
      </c>
      <c r="V54" s="42">
        <v>6</v>
      </c>
      <c r="W54" s="42">
        <v>17</v>
      </c>
      <c r="X54" s="42">
        <v>0</v>
      </c>
      <c r="Y54" s="42">
        <v>31</v>
      </c>
      <c r="Z54" s="42">
        <v>13</v>
      </c>
      <c r="AA54" s="42">
        <v>0</v>
      </c>
      <c r="AB54" s="25">
        <v>34</v>
      </c>
      <c r="AC54" s="20" t="e">
        <f>#REF!</f>
        <v>#REF!</v>
      </c>
      <c r="AD54" s="21" t="e">
        <f>#REF!-AC54</f>
        <v>#REF!</v>
      </c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25"/>
      <c r="AZ54" s="25"/>
      <c r="BA54" s="25"/>
      <c r="BB54" s="25"/>
      <c r="BC54" s="20">
        <f t="shared" si="0"/>
        <v>0</v>
      </c>
    </row>
    <row r="55" spans="1:55" hidden="1">
      <c r="A55" s="30" t="s">
        <v>128</v>
      </c>
      <c r="B55" s="30" t="s">
        <v>36</v>
      </c>
      <c r="C55" s="16" t="s">
        <v>37</v>
      </c>
      <c r="D55" s="16"/>
      <c r="E55" s="42" t="s">
        <v>129</v>
      </c>
      <c r="F55" s="17" t="s">
        <v>120</v>
      </c>
      <c r="G55" s="42">
        <v>517</v>
      </c>
      <c r="H55" s="42">
        <v>177</v>
      </c>
      <c r="I55" s="42">
        <v>3</v>
      </c>
      <c r="J55" s="42">
        <v>0</v>
      </c>
      <c r="K55" s="42">
        <v>6</v>
      </c>
      <c r="L55" s="42">
        <v>13</v>
      </c>
      <c r="M55" s="42">
        <v>5</v>
      </c>
      <c r="N55" s="42">
        <v>28</v>
      </c>
      <c r="O55" s="42">
        <v>0</v>
      </c>
      <c r="P55" s="42">
        <v>0</v>
      </c>
      <c r="Q55" s="42">
        <v>2</v>
      </c>
      <c r="R55" s="42">
        <v>0</v>
      </c>
      <c r="S55" s="42">
        <v>15</v>
      </c>
      <c r="T55" s="42">
        <v>56</v>
      </c>
      <c r="U55" s="42">
        <v>46</v>
      </c>
      <c r="V55" s="42">
        <v>4</v>
      </c>
      <c r="W55" s="42">
        <v>11</v>
      </c>
      <c r="X55" s="42">
        <v>4</v>
      </c>
      <c r="Y55" s="42">
        <v>28</v>
      </c>
      <c r="Z55" s="42">
        <v>10</v>
      </c>
      <c r="AA55" s="42">
        <v>0</v>
      </c>
      <c r="AB55" s="25">
        <v>126</v>
      </c>
      <c r="AC55" s="20" t="e">
        <f>#REF!</f>
        <v>#REF!</v>
      </c>
      <c r="AD55" s="21" t="e">
        <f>#REF!-AC55</f>
        <v>#REF!</v>
      </c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25"/>
      <c r="AZ55" s="25"/>
      <c r="BA55" s="25"/>
      <c r="BB55" s="25"/>
      <c r="BC55" s="20">
        <f t="shared" si="0"/>
        <v>0</v>
      </c>
    </row>
    <row r="56" spans="1:55" hidden="1">
      <c r="A56" s="30" t="s">
        <v>130</v>
      </c>
      <c r="B56" s="30" t="s">
        <v>36</v>
      </c>
      <c r="C56" s="16" t="s">
        <v>37</v>
      </c>
      <c r="D56" s="16"/>
      <c r="E56" s="42" t="s">
        <v>129</v>
      </c>
      <c r="F56" s="17" t="s">
        <v>120</v>
      </c>
      <c r="G56" s="42">
        <v>517</v>
      </c>
      <c r="H56" s="42">
        <v>176</v>
      </c>
      <c r="I56" s="42">
        <v>3</v>
      </c>
      <c r="J56" s="42">
        <v>0</v>
      </c>
      <c r="K56" s="42">
        <v>6</v>
      </c>
      <c r="L56" s="42">
        <v>12</v>
      </c>
      <c r="M56" s="42">
        <v>5</v>
      </c>
      <c r="N56" s="42">
        <v>27</v>
      </c>
      <c r="O56" s="42">
        <v>0</v>
      </c>
      <c r="P56" s="42">
        <v>0</v>
      </c>
      <c r="Q56" s="42">
        <v>1</v>
      </c>
      <c r="R56" s="42">
        <v>0</v>
      </c>
      <c r="S56" s="42">
        <v>14</v>
      </c>
      <c r="T56" s="42">
        <v>55</v>
      </c>
      <c r="U56" s="42">
        <v>45</v>
      </c>
      <c r="V56" s="42">
        <v>3</v>
      </c>
      <c r="W56" s="42">
        <v>11</v>
      </c>
      <c r="X56" s="42">
        <v>3</v>
      </c>
      <c r="Y56" s="42">
        <v>28</v>
      </c>
      <c r="Z56" s="42">
        <v>9</v>
      </c>
      <c r="AA56" s="42">
        <v>0</v>
      </c>
      <c r="AB56" s="25">
        <v>126</v>
      </c>
      <c r="AC56" s="20" t="e">
        <f>#REF!</f>
        <v>#REF!</v>
      </c>
      <c r="AD56" s="21" t="e">
        <f>#REF!-AC56</f>
        <v>#REF!</v>
      </c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25"/>
      <c r="AZ56" s="25"/>
      <c r="BA56" s="25"/>
      <c r="BB56" s="25"/>
      <c r="BC56" s="20">
        <f t="shared" si="0"/>
        <v>0</v>
      </c>
    </row>
    <row r="57" spans="1:55" hidden="1">
      <c r="A57" s="109" t="s">
        <v>131</v>
      </c>
      <c r="B57" s="109" t="s">
        <v>36</v>
      </c>
      <c r="C57" s="110" t="s">
        <v>60</v>
      </c>
      <c r="D57" s="16"/>
      <c r="E57" s="110" t="s">
        <v>120</v>
      </c>
      <c r="F57" s="111" t="s">
        <v>120</v>
      </c>
      <c r="G57" s="47">
        <f>G56+G55+G54+G53</f>
        <v>2864</v>
      </c>
      <c r="H57" s="47">
        <f t="shared" ref="H57:AB57" si="25">H56+H55+H54+H53</f>
        <v>1026</v>
      </c>
      <c r="I57" s="47">
        <f t="shared" si="25"/>
        <v>23</v>
      </c>
      <c r="J57" s="47">
        <f t="shared" si="25"/>
        <v>0</v>
      </c>
      <c r="K57" s="47">
        <f t="shared" si="25"/>
        <v>17</v>
      </c>
      <c r="L57" s="47">
        <f t="shared" si="25"/>
        <v>50</v>
      </c>
      <c r="M57" s="47">
        <f t="shared" si="25"/>
        <v>10</v>
      </c>
      <c r="N57" s="47">
        <f t="shared" si="25"/>
        <v>536</v>
      </c>
      <c r="O57" s="47">
        <f t="shared" si="25"/>
        <v>0</v>
      </c>
      <c r="P57" s="47">
        <f t="shared" si="25"/>
        <v>17</v>
      </c>
      <c r="Q57" s="47">
        <f t="shared" si="25"/>
        <v>122</v>
      </c>
      <c r="R57" s="47">
        <f t="shared" si="25"/>
        <v>0</v>
      </c>
      <c r="S57" s="47">
        <f t="shared" si="25"/>
        <v>131</v>
      </c>
      <c r="T57" s="47">
        <f t="shared" si="25"/>
        <v>337</v>
      </c>
      <c r="U57" s="47">
        <f t="shared" si="25"/>
        <v>601</v>
      </c>
      <c r="V57" s="47">
        <f t="shared" si="25"/>
        <v>42</v>
      </c>
      <c r="W57" s="47">
        <f t="shared" si="25"/>
        <v>155</v>
      </c>
      <c r="X57" s="47">
        <f t="shared" si="25"/>
        <v>7</v>
      </c>
      <c r="Y57" s="47">
        <f t="shared" si="25"/>
        <v>272</v>
      </c>
      <c r="Z57" s="47">
        <f t="shared" si="25"/>
        <v>55</v>
      </c>
      <c r="AA57" s="47">
        <f t="shared" si="25"/>
        <v>3</v>
      </c>
      <c r="AB57" s="47">
        <f t="shared" si="25"/>
        <v>323</v>
      </c>
      <c r="AC57" s="20" t="e">
        <f>#REF!</f>
        <v>#REF!</v>
      </c>
      <c r="AD57" s="40" t="e">
        <f>#REF!-AC57</f>
        <v>#REF!</v>
      </c>
      <c r="AE57" s="47">
        <f>AE56+AE55+AE54+AE53</f>
        <v>0</v>
      </c>
      <c r="AF57" s="47">
        <f t="shared" ref="AF57:BB57" si="26">AF56+AF55+AF54+AF53</f>
        <v>0</v>
      </c>
      <c r="AG57" s="47">
        <f t="shared" si="26"/>
        <v>0</v>
      </c>
      <c r="AH57" s="47">
        <f t="shared" si="26"/>
        <v>0</v>
      </c>
      <c r="AI57" s="47">
        <f t="shared" si="26"/>
        <v>0</v>
      </c>
      <c r="AJ57" s="47">
        <f t="shared" si="26"/>
        <v>0</v>
      </c>
      <c r="AK57" s="47">
        <f t="shared" si="26"/>
        <v>0</v>
      </c>
      <c r="AL57" s="47">
        <f t="shared" si="26"/>
        <v>0</v>
      </c>
      <c r="AM57" s="47">
        <f t="shared" si="26"/>
        <v>0</v>
      </c>
      <c r="AN57" s="47">
        <f t="shared" si="26"/>
        <v>0</v>
      </c>
      <c r="AO57" s="47">
        <f t="shared" si="26"/>
        <v>0</v>
      </c>
      <c r="AP57" s="47">
        <f t="shared" si="26"/>
        <v>0</v>
      </c>
      <c r="AQ57" s="47">
        <f t="shared" si="26"/>
        <v>0</v>
      </c>
      <c r="AR57" s="47">
        <f t="shared" si="26"/>
        <v>0</v>
      </c>
      <c r="AS57" s="47">
        <f t="shared" si="26"/>
        <v>0</v>
      </c>
      <c r="AT57" s="47">
        <f t="shared" si="26"/>
        <v>0</v>
      </c>
      <c r="AU57" s="47">
        <f t="shared" si="26"/>
        <v>0</v>
      </c>
      <c r="AV57" s="47">
        <f t="shared" si="26"/>
        <v>0</v>
      </c>
      <c r="AW57" s="47">
        <f t="shared" si="26"/>
        <v>0</v>
      </c>
      <c r="AX57" s="47">
        <f t="shared" si="26"/>
        <v>0</v>
      </c>
      <c r="AY57" s="47">
        <f t="shared" si="26"/>
        <v>0</v>
      </c>
      <c r="AZ57" s="47">
        <f t="shared" si="26"/>
        <v>0</v>
      </c>
      <c r="BA57" s="47">
        <f t="shared" si="26"/>
        <v>0</v>
      </c>
      <c r="BB57" s="47">
        <f t="shared" si="26"/>
        <v>0</v>
      </c>
      <c r="BC57" s="20">
        <f t="shared" si="0"/>
        <v>0</v>
      </c>
    </row>
    <row r="58" spans="1:55" hidden="1">
      <c r="A58" s="30" t="s">
        <v>132</v>
      </c>
      <c r="B58" s="30" t="s">
        <v>36</v>
      </c>
      <c r="C58" s="16" t="s">
        <v>57</v>
      </c>
      <c r="D58" s="16"/>
      <c r="E58" s="42" t="s">
        <v>133</v>
      </c>
      <c r="F58" s="17" t="s">
        <v>120</v>
      </c>
      <c r="G58" s="25">
        <v>719</v>
      </c>
      <c r="H58" s="25">
        <v>119</v>
      </c>
      <c r="I58" s="25">
        <v>2</v>
      </c>
      <c r="J58" s="25">
        <v>0</v>
      </c>
      <c r="K58" s="25">
        <v>12</v>
      </c>
      <c r="L58" s="25">
        <v>13</v>
      </c>
      <c r="M58" s="25"/>
      <c r="N58" s="25">
        <v>162</v>
      </c>
      <c r="O58" s="25"/>
      <c r="P58" s="25">
        <v>18</v>
      </c>
      <c r="Q58" s="25"/>
      <c r="R58" s="25">
        <v>30</v>
      </c>
      <c r="S58" s="25">
        <v>10</v>
      </c>
      <c r="T58" s="25">
        <v>113</v>
      </c>
      <c r="U58" s="25">
        <v>116</v>
      </c>
      <c r="V58" s="25">
        <v>14</v>
      </c>
      <c r="W58" s="25">
        <v>40</v>
      </c>
      <c r="X58" s="25"/>
      <c r="Y58" s="25">
        <v>37</v>
      </c>
      <c r="Z58" s="25">
        <v>35</v>
      </c>
      <c r="AA58" s="25">
        <v>0</v>
      </c>
      <c r="AB58" s="25">
        <v>43</v>
      </c>
      <c r="AC58" s="20" t="e">
        <f>#REF!</f>
        <v>#REF!</v>
      </c>
      <c r="AD58" s="21" t="e">
        <f>#REF!-AC58</f>
        <v>#REF!</v>
      </c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20">
        <f t="shared" si="0"/>
        <v>0</v>
      </c>
    </row>
    <row r="59" spans="1:55" hidden="1">
      <c r="A59" t="s">
        <v>134</v>
      </c>
      <c r="B59" s="30" t="s">
        <v>36</v>
      </c>
      <c r="C59" s="16" t="s">
        <v>57</v>
      </c>
      <c r="D59" s="16"/>
      <c r="E59" s="42" t="s">
        <v>135</v>
      </c>
      <c r="F59" s="17" t="s">
        <v>120</v>
      </c>
      <c r="G59" s="25">
        <v>437</v>
      </c>
      <c r="H59" s="25">
        <v>289</v>
      </c>
      <c r="I59" s="25">
        <v>1</v>
      </c>
      <c r="J59" s="25"/>
      <c r="K59" s="25">
        <v>10</v>
      </c>
      <c r="L59" s="25">
        <v>10</v>
      </c>
      <c r="M59" s="25"/>
      <c r="N59" s="25">
        <v>226</v>
      </c>
      <c r="O59" s="25"/>
      <c r="P59" s="25">
        <v>21</v>
      </c>
      <c r="Q59" s="25">
        <v>1</v>
      </c>
      <c r="R59" s="25"/>
      <c r="S59" s="25">
        <v>30</v>
      </c>
      <c r="T59" s="25">
        <v>31</v>
      </c>
      <c r="U59" s="25">
        <v>191</v>
      </c>
      <c r="V59" s="25">
        <v>17</v>
      </c>
      <c r="W59" s="25">
        <v>28</v>
      </c>
      <c r="X59" s="25"/>
      <c r="Y59" s="25">
        <v>25</v>
      </c>
      <c r="Z59" s="25">
        <v>32</v>
      </c>
      <c r="AA59" s="25"/>
      <c r="AB59" s="25">
        <v>12</v>
      </c>
      <c r="AC59" s="20" t="e">
        <f>#REF!</f>
        <v>#REF!</v>
      </c>
      <c r="AD59" s="21" t="e">
        <f>#REF!-AC59</f>
        <v>#REF!</v>
      </c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20">
        <f t="shared" si="0"/>
        <v>0</v>
      </c>
    </row>
    <row r="60" spans="1:55" hidden="1">
      <c r="A60" s="79" t="s">
        <v>136</v>
      </c>
      <c r="B60" s="30" t="s">
        <v>36</v>
      </c>
      <c r="C60" s="16" t="s">
        <v>57</v>
      </c>
      <c r="D60" s="16"/>
      <c r="E60" s="42" t="s">
        <v>137</v>
      </c>
      <c r="F60" s="17" t="s">
        <v>120</v>
      </c>
      <c r="G60" s="25">
        <v>850</v>
      </c>
      <c r="H60" s="25">
        <v>154</v>
      </c>
      <c r="I60" s="25">
        <v>10</v>
      </c>
      <c r="J60" s="25"/>
      <c r="K60" s="25">
        <v>5</v>
      </c>
      <c r="L60" s="25">
        <v>3</v>
      </c>
      <c r="M60" s="25"/>
      <c r="N60" s="25">
        <v>57</v>
      </c>
      <c r="O60" s="25"/>
      <c r="P60" s="25"/>
      <c r="Q60" s="25"/>
      <c r="R60" s="25"/>
      <c r="S60" s="25">
        <v>4</v>
      </c>
      <c r="T60" s="25">
        <v>116</v>
      </c>
      <c r="U60" s="25">
        <v>101</v>
      </c>
      <c r="V60" s="25">
        <v>2</v>
      </c>
      <c r="W60" s="25">
        <v>17</v>
      </c>
      <c r="X60" s="25">
        <v>3</v>
      </c>
      <c r="Y60" s="25">
        <v>95</v>
      </c>
      <c r="Z60" s="25">
        <v>57</v>
      </c>
      <c r="AA60" s="25"/>
      <c r="AB60" s="25">
        <v>56</v>
      </c>
      <c r="AC60" s="20" t="e">
        <f>#REF!</f>
        <v>#REF!</v>
      </c>
      <c r="AD60" s="21" t="e">
        <f>#REF!-AC60</f>
        <v>#REF!</v>
      </c>
      <c r="AE60" s="85"/>
      <c r="AF60" s="85"/>
      <c r="AG60" s="85"/>
      <c r="AH60" s="85"/>
      <c r="AI60" s="85"/>
      <c r="AJ60" s="85"/>
      <c r="AK60" s="112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20">
        <f t="shared" si="0"/>
        <v>0</v>
      </c>
    </row>
    <row r="61" spans="1:55" hidden="1">
      <c r="A61" s="113" t="s">
        <v>138</v>
      </c>
      <c r="B61" s="48" t="s">
        <v>36</v>
      </c>
      <c r="C61" s="16" t="s">
        <v>37</v>
      </c>
      <c r="D61" s="16"/>
      <c r="E61" s="106" t="s">
        <v>139</v>
      </c>
      <c r="F61" s="17" t="s">
        <v>120</v>
      </c>
      <c r="G61" s="25">
        <v>9</v>
      </c>
      <c r="H61" s="25">
        <v>2</v>
      </c>
      <c r="I61" s="25">
        <v>5</v>
      </c>
      <c r="J61" s="25">
        <v>0</v>
      </c>
      <c r="K61" s="25">
        <v>0</v>
      </c>
      <c r="L61" s="25">
        <v>4</v>
      </c>
      <c r="M61" s="25">
        <v>8</v>
      </c>
      <c r="N61" s="25">
        <v>28</v>
      </c>
      <c r="O61" s="25">
        <v>0</v>
      </c>
      <c r="P61" s="25">
        <v>0</v>
      </c>
      <c r="Q61" s="25">
        <v>20</v>
      </c>
      <c r="R61" s="25">
        <v>0</v>
      </c>
      <c r="S61" s="25">
        <v>3</v>
      </c>
      <c r="T61" s="25">
        <v>96</v>
      </c>
      <c r="U61" s="25">
        <v>19</v>
      </c>
      <c r="V61" s="25">
        <v>6</v>
      </c>
      <c r="W61" s="25">
        <v>3</v>
      </c>
      <c r="X61" s="25">
        <v>2</v>
      </c>
      <c r="Y61" s="25">
        <v>1</v>
      </c>
      <c r="Z61" s="25">
        <v>11</v>
      </c>
      <c r="AA61" s="25">
        <v>0</v>
      </c>
      <c r="AB61" s="25">
        <v>1</v>
      </c>
      <c r="AC61" s="20" t="e">
        <f>#REF!</f>
        <v>#REF!</v>
      </c>
      <c r="AD61" s="21" t="e">
        <f>#REF!-AC61</f>
        <v>#REF!</v>
      </c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85"/>
      <c r="BA61" s="85"/>
      <c r="BB61" s="85"/>
      <c r="BC61" s="20">
        <f t="shared" si="0"/>
        <v>0</v>
      </c>
    </row>
    <row r="62" spans="1:55" hidden="1">
      <c r="A62" s="30" t="s">
        <v>140</v>
      </c>
      <c r="B62" s="30" t="s">
        <v>36</v>
      </c>
      <c r="C62" s="16" t="s">
        <v>37</v>
      </c>
      <c r="D62" s="16"/>
      <c r="E62" s="42" t="s">
        <v>141</v>
      </c>
      <c r="F62" s="17" t="s">
        <v>120</v>
      </c>
      <c r="G62" s="25">
        <v>268</v>
      </c>
      <c r="H62" s="25">
        <v>125</v>
      </c>
      <c r="I62" s="25">
        <v>9</v>
      </c>
      <c r="J62" s="25">
        <v>0</v>
      </c>
      <c r="K62" s="25">
        <v>14</v>
      </c>
      <c r="L62" s="25">
        <v>8</v>
      </c>
      <c r="M62" s="25">
        <v>0</v>
      </c>
      <c r="N62" s="25">
        <v>96</v>
      </c>
      <c r="O62" s="25">
        <v>0</v>
      </c>
      <c r="P62" s="25">
        <v>0</v>
      </c>
      <c r="Q62" s="25">
        <v>381</v>
      </c>
      <c r="R62" s="25">
        <v>0</v>
      </c>
      <c r="S62" s="25">
        <v>19</v>
      </c>
      <c r="T62" s="25">
        <v>57</v>
      </c>
      <c r="U62" s="25">
        <v>48</v>
      </c>
      <c r="V62" s="25">
        <v>3</v>
      </c>
      <c r="W62" s="25">
        <v>10</v>
      </c>
      <c r="X62" s="25">
        <v>4</v>
      </c>
      <c r="Y62" s="25">
        <v>17</v>
      </c>
      <c r="Z62" s="25">
        <v>19</v>
      </c>
      <c r="AA62" s="25">
        <v>0</v>
      </c>
      <c r="AB62" s="25">
        <v>66</v>
      </c>
      <c r="AC62" s="20" t="e">
        <f>#REF!</f>
        <v>#REF!</v>
      </c>
      <c r="AD62" s="21" t="e">
        <f>#REF!-AC62</f>
        <v>#REF!</v>
      </c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20">
        <f t="shared" si="0"/>
        <v>0</v>
      </c>
    </row>
    <row r="63" spans="1:55" hidden="1">
      <c r="A63" s="30" t="s">
        <v>142</v>
      </c>
      <c r="B63" s="30" t="s">
        <v>36</v>
      </c>
      <c r="C63" s="16" t="s">
        <v>57</v>
      </c>
      <c r="D63" s="16"/>
      <c r="E63" s="42" t="s">
        <v>143</v>
      </c>
      <c r="F63" s="17" t="s">
        <v>120</v>
      </c>
      <c r="G63" s="25">
        <v>383</v>
      </c>
      <c r="H63" s="25">
        <v>219</v>
      </c>
      <c r="I63" s="25">
        <v>3</v>
      </c>
      <c r="J63" s="25">
        <v>0</v>
      </c>
      <c r="K63" s="25">
        <v>4</v>
      </c>
      <c r="L63" s="25">
        <v>27</v>
      </c>
      <c r="M63" s="25">
        <v>0</v>
      </c>
      <c r="N63" s="25">
        <v>234</v>
      </c>
      <c r="O63" s="25">
        <v>0</v>
      </c>
      <c r="P63" s="25">
        <v>0</v>
      </c>
      <c r="Q63" s="25">
        <v>160</v>
      </c>
      <c r="R63" s="25">
        <v>0</v>
      </c>
      <c r="S63" s="25">
        <v>10</v>
      </c>
      <c r="T63" s="25">
        <v>107</v>
      </c>
      <c r="U63" s="25">
        <v>166</v>
      </c>
      <c r="V63" s="25">
        <v>20</v>
      </c>
      <c r="W63" s="25">
        <v>30</v>
      </c>
      <c r="X63" s="25">
        <v>1</v>
      </c>
      <c r="Y63" s="25">
        <v>53</v>
      </c>
      <c r="Z63" s="25">
        <v>24</v>
      </c>
      <c r="AA63" s="25">
        <v>0</v>
      </c>
      <c r="AB63" s="25">
        <v>35</v>
      </c>
      <c r="AC63" s="20" t="e">
        <f>#REF!</f>
        <v>#REF!</v>
      </c>
      <c r="AD63" s="21" t="e">
        <f>#REF!-AC63</f>
        <v>#REF!</v>
      </c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20">
        <f t="shared" si="0"/>
        <v>0</v>
      </c>
    </row>
    <row r="64" spans="1:55" hidden="1">
      <c r="A64" s="36" t="s">
        <v>144</v>
      </c>
      <c r="B64" s="36" t="s">
        <v>36</v>
      </c>
      <c r="C64" s="37" t="s">
        <v>48</v>
      </c>
      <c r="D64" s="16"/>
      <c r="E64" s="37" t="s">
        <v>120</v>
      </c>
      <c r="F64" s="38" t="s">
        <v>120</v>
      </c>
      <c r="G64" s="47">
        <f>SUM(G58:G63)</f>
        <v>2666</v>
      </c>
      <c r="H64" s="47">
        <f t="shared" ref="H64:AB64" si="27">SUM(H58:H63)</f>
        <v>908</v>
      </c>
      <c r="I64" s="47">
        <f t="shared" si="27"/>
        <v>30</v>
      </c>
      <c r="J64" s="47">
        <f t="shared" si="27"/>
        <v>0</v>
      </c>
      <c r="K64" s="47">
        <f t="shared" si="27"/>
        <v>45</v>
      </c>
      <c r="L64" s="47">
        <f t="shared" si="27"/>
        <v>65</v>
      </c>
      <c r="M64" s="47">
        <f t="shared" si="27"/>
        <v>8</v>
      </c>
      <c r="N64" s="47">
        <f t="shared" si="27"/>
        <v>803</v>
      </c>
      <c r="O64" s="47">
        <f t="shared" si="27"/>
        <v>0</v>
      </c>
      <c r="P64" s="47">
        <f t="shared" si="27"/>
        <v>39</v>
      </c>
      <c r="Q64" s="47">
        <f t="shared" si="27"/>
        <v>562</v>
      </c>
      <c r="R64" s="47">
        <f t="shared" si="27"/>
        <v>30</v>
      </c>
      <c r="S64" s="47">
        <f t="shared" si="27"/>
        <v>76</v>
      </c>
      <c r="T64" s="47">
        <f t="shared" si="27"/>
        <v>520</v>
      </c>
      <c r="U64" s="47">
        <f t="shared" si="27"/>
        <v>641</v>
      </c>
      <c r="V64" s="47">
        <f t="shared" si="27"/>
        <v>62</v>
      </c>
      <c r="W64" s="47">
        <f t="shared" si="27"/>
        <v>128</v>
      </c>
      <c r="X64" s="47">
        <f t="shared" si="27"/>
        <v>10</v>
      </c>
      <c r="Y64" s="47">
        <f t="shared" si="27"/>
        <v>228</v>
      </c>
      <c r="Z64" s="47">
        <f t="shared" si="27"/>
        <v>178</v>
      </c>
      <c r="AA64" s="47">
        <f t="shared" si="27"/>
        <v>0</v>
      </c>
      <c r="AB64" s="47">
        <f t="shared" si="27"/>
        <v>213</v>
      </c>
      <c r="AC64" s="20" t="e">
        <f>#REF!</f>
        <v>#REF!</v>
      </c>
      <c r="AD64" s="40" t="e">
        <f>#REF!-AC64</f>
        <v>#REF!</v>
      </c>
      <c r="AE64" s="47">
        <f>SUM(AE58:AE63)</f>
        <v>0</v>
      </c>
      <c r="AF64" s="47">
        <f t="shared" ref="AF64:BB64" si="28">SUM(AF58:AF63)</f>
        <v>0</v>
      </c>
      <c r="AG64" s="47">
        <f t="shared" si="28"/>
        <v>0</v>
      </c>
      <c r="AH64" s="47">
        <f t="shared" si="28"/>
        <v>0</v>
      </c>
      <c r="AI64" s="47">
        <f t="shared" si="28"/>
        <v>0</v>
      </c>
      <c r="AJ64" s="47">
        <f t="shared" si="28"/>
        <v>0</v>
      </c>
      <c r="AK64" s="47">
        <f t="shared" si="28"/>
        <v>0</v>
      </c>
      <c r="AL64" s="47">
        <f t="shared" si="28"/>
        <v>0</v>
      </c>
      <c r="AM64" s="47">
        <f t="shared" si="28"/>
        <v>0</v>
      </c>
      <c r="AN64" s="47">
        <f t="shared" si="28"/>
        <v>0</v>
      </c>
      <c r="AO64" s="47">
        <f t="shared" si="28"/>
        <v>0</v>
      </c>
      <c r="AP64" s="47">
        <f t="shared" si="28"/>
        <v>0</v>
      </c>
      <c r="AQ64" s="47">
        <f t="shared" si="28"/>
        <v>0</v>
      </c>
      <c r="AR64" s="47">
        <f t="shared" si="28"/>
        <v>0</v>
      </c>
      <c r="AS64" s="47">
        <f t="shared" si="28"/>
        <v>0</v>
      </c>
      <c r="AT64" s="47">
        <f t="shared" si="28"/>
        <v>0</v>
      </c>
      <c r="AU64" s="47">
        <f t="shared" si="28"/>
        <v>0</v>
      </c>
      <c r="AV64" s="47">
        <f t="shared" si="28"/>
        <v>0</v>
      </c>
      <c r="AW64" s="47">
        <f t="shared" si="28"/>
        <v>0</v>
      </c>
      <c r="AX64" s="47">
        <f t="shared" si="28"/>
        <v>0</v>
      </c>
      <c r="AY64" s="47">
        <f t="shared" si="28"/>
        <v>0</v>
      </c>
      <c r="AZ64" s="47">
        <f t="shared" si="28"/>
        <v>0</v>
      </c>
      <c r="BA64" s="47">
        <f t="shared" si="28"/>
        <v>0</v>
      </c>
      <c r="BB64" s="47">
        <f t="shared" si="28"/>
        <v>0</v>
      </c>
      <c r="BC64" s="20">
        <f t="shared" si="0"/>
        <v>0</v>
      </c>
    </row>
    <row r="65" spans="1:55" s="118" customFormat="1" ht="21" hidden="1" customHeight="1">
      <c r="A65" s="70" t="s">
        <v>52</v>
      </c>
      <c r="B65" s="70" t="s">
        <v>36</v>
      </c>
      <c r="C65" s="71" t="s">
        <v>85</v>
      </c>
      <c r="D65" s="16"/>
      <c r="E65" s="71" t="s">
        <v>120</v>
      </c>
      <c r="F65" s="72" t="s">
        <v>120</v>
      </c>
      <c r="G65" s="117">
        <f>G64+G57</f>
        <v>5530</v>
      </c>
      <c r="H65" s="117">
        <f t="shared" ref="H65:AB65" si="29">H64+H57</f>
        <v>1934</v>
      </c>
      <c r="I65" s="117">
        <f t="shared" si="29"/>
        <v>53</v>
      </c>
      <c r="J65" s="117">
        <f t="shared" si="29"/>
        <v>0</v>
      </c>
      <c r="K65" s="117">
        <f t="shared" si="29"/>
        <v>62</v>
      </c>
      <c r="L65" s="117">
        <f t="shared" si="29"/>
        <v>115</v>
      </c>
      <c r="M65" s="117">
        <f t="shared" si="29"/>
        <v>18</v>
      </c>
      <c r="N65" s="117">
        <f t="shared" si="29"/>
        <v>1339</v>
      </c>
      <c r="O65" s="117">
        <f t="shared" si="29"/>
        <v>0</v>
      </c>
      <c r="P65" s="117">
        <f t="shared" si="29"/>
        <v>56</v>
      </c>
      <c r="Q65" s="117">
        <f t="shared" si="29"/>
        <v>684</v>
      </c>
      <c r="R65" s="117">
        <f t="shared" si="29"/>
        <v>30</v>
      </c>
      <c r="S65" s="117">
        <f t="shared" si="29"/>
        <v>207</v>
      </c>
      <c r="T65" s="117">
        <f t="shared" si="29"/>
        <v>857</v>
      </c>
      <c r="U65" s="117">
        <f t="shared" si="29"/>
        <v>1242</v>
      </c>
      <c r="V65" s="117">
        <f t="shared" si="29"/>
        <v>104</v>
      </c>
      <c r="W65" s="117">
        <f t="shared" si="29"/>
        <v>283</v>
      </c>
      <c r="X65" s="117">
        <f t="shared" si="29"/>
        <v>17</v>
      </c>
      <c r="Y65" s="117">
        <f t="shared" si="29"/>
        <v>500</v>
      </c>
      <c r="Z65" s="117">
        <f t="shared" si="29"/>
        <v>233</v>
      </c>
      <c r="AA65" s="117">
        <f t="shared" si="29"/>
        <v>3</v>
      </c>
      <c r="AB65" s="117">
        <f t="shared" si="29"/>
        <v>536</v>
      </c>
      <c r="AC65" s="20" t="e">
        <f>#REF!</f>
        <v>#REF!</v>
      </c>
      <c r="AD65" s="40" t="e">
        <f>#REF!-AC65</f>
        <v>#REF!</v>
      </c>
      <c r="AE65" s="117">
        <f>AE64+AE57</f>
        <v>0</v>
      </c>
      <c r="AF65" s="117">
        <f t="shared" ref="AF65:BB65" si="30">AF64+AF57</f>
        <v>0</v>
      </c>
      <c r="AG65" s="117">
        <f t="shared" si="30"/>
        <v>0</v>
      </c>
      <c r="AH65" s="117">
        <f t="shared" si="30"/>
        <v>0</v>
      </c>
      <c r="AI65" s="117">
        <f t="shared" si="30"/>
        <v>0</v>
      </c>
      <c r="AJ65" s="117">
        <f t="shared" si="30"/>
        <v>0</v>
      </c>
      <c r="AK65" s="117">
        <f t="shared" si="30"/>
        <v>0</v>
      </c>
      <c r="AL65" s="117">
        <f t="shared" si="30"/>
        <v>0</v>
      </c>
      <c r="AM65" s="117">
        <f t="shared" si="30"/>
        <v>0</v>
      </c>
      <c r="AN65" s="117">
        <f t="shared" si="30"/>
        <v>0</v>
      </c>
      <c r="AO65" s="117">
        <f t="shared" si="30"/>
        <v>0</v>
      </c>
      <c r="AP65" s="117">
        <f t="shared" si="30"/>
        <v>0</v>
      </c>
      <c r="AQ65" s="117">
        <f t="shared" si="30"/>
        <v>0</v>
      </c>
      <c r="AR65" s="117">
        <f t="shared" si="30"/>
        <v>0</v>
      </c>
      <c r="AS65" s="117">
        <f t="shared" si="30"/>
        <v>0</v>
      </c>
      <c r="AT65" s="117">
        <f t="shared" si="30"/>
        <v>0</v>
      </c>
      <c r="AU65" s="117">
        <f t="shared" si="30"/>
        <v>0</v>
      </c>
      <c r="AV65" s="117">
        <f t="shared" si="30"/>
        <v>0</v>
      </c>
      <c r="AW65" s="117">
        <f t="shared" si="30"/>
        <v>0</v>
      </c>
      <c r="AX65" s="117">
        <f t="shared" si="30"/>
        <v>0</v>
      </c>
      <c r="AY65" s="117">
        <f t="shared" si="30"/>
        <v>0</v>
      </c>
      <c r="AZ65" s="117">
        <f t="shared" si="30"/>
        <v>0</v>
      </c>
      <c r="BA65" s="117">
        <f t="shared" si="30"/>
        <v>0</v>
      </c>
      <c r="BB65" s="117">
        <f t="shared" si="30"/>
        <v>0</v>
      </c>
      <c r="BC65" s="20">
        <f t="shared" si="0"/>
        <v>0</v>
      </c>
    </row>
    <row r="66" spans="1:55" hidden="1">
      <c r="A66" s="30" t="s">
        <v>49</v>
      </c>
      <c r="B66" s="30" t="s">
        <v>36</v>
      </c>
      <c r="C66" s="16" t="s">
        <v>57</v>
      </c>
      <c r="D66" s="16"/>
      <c r="E66" s="16" t="s">
        <v>145</v>
      </c>
      <c r="F66" s="17" t="s">
        <v>40</v>
      </c>
      <c r="G66" s="32">
        <v>744</v>
      </c>
      <c r="H66" s="32">
        <v>89</v>
      </c>
      <c r="I66" s="32">
        <v>81</v>
      </c>
      <c r="J66" s="32">
        <v>0</v>
      </c>
      <c r="K66" s="32">
        <v>42</v>
      </c>
      <c r="L66" s="32">
        <v>46</v>
      </c>
      <c r="M66" s="32">
        <v>0</v>
      </c>
      <c r="N66" s="32">
        <v>45</v>
      </c>
      <c r="O66" s="32">
        <v>0</v>
      </c>
      <c r="P66" s="32">
        <v>387</v>
      </c>
      <c r="Q66" s="32">
        <v>1707</v>
      </c>
      <c r="R66" s="32">
        <v>0</v>
      </c>
      <c r="S66" s="32">
        <v>29</v>
      </c>
      <c r="T66" s="32">
        <v>25</v>
      </c>
      <c r="U66" s="32">
        <v>53</v>
      </c>
      <c r="V66" s="32">
        <v>23</v>
      </c>
      <c r="W66" s="32">
        <v>28</v>
      </c>
      <c r="X66" s="32">
        <v>9</v>
      </c>
      <c r="Y66" s="32">
        <v>134</v>
      </c>
      <c r="Z66" s="32">
        <v>32</v>
      </c>
      <c r="AA66" s="32">
        <v>4</v>
      </c>
      <c r="AB66" s="32">
        <v>208</v>
      </c>
      <c r="AC66" s="20" t="e">
        <f>#REF!</f>
        <v>#REF!</v>
      </c>
      <c r="AD66" s="21" t="e">
        <f>#REF!-AC66</f>
        <v>#REF!</v>
      </c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20">
        <f t="shared" si="0"/>
        <v>0</v>
      </c>
    </row>
    <row r="67" spans="1:55" hidden="1">
      <c r="A67" s="30" t="s">
        <v>146</v>
      </c>
      <c r="B67" s="30" t="s">
        <v>36</v>
      </c>
      <c r="C67" s="16" t="s">
        <v>57</v>
      </c>
      <c r="D67" s="16"/>
      <c r="E67" s="16" t="s">
        <v>147</v>
      </c>
      <c r="F67" s="17" t="s">
        <v>40</v>
      </c>
      <c r="G67" s="32">
        <v>1531</v>
      </c>
      <c r="H67" s="32">
        <v>119</v>
      </c>
      <c r="I67" s="32">
        <v>247</v>
      </c>
      <c r="J67" s="32">
        <v>0</v>
      </c>
      <c r="K67" s="32">
        <v>62</v>
      </c>
      <c r="L67" s="32">
        <v>108</v>
      </c>
      <c r="M67" s="32">
        <v>0</v>
      </c>
      <c r="N67" s="32">
        <v>55</v>
      </c>
      <c r="O67" s="32">
        <v>0</v>
      </c>
      <c r="P67" s="32">
        <v>96</v>
      </c>
      <c r="Q67" s="32">
        <v>687</v>
      </c>
      <c r="R67" s="32">
        <v>15</v>
      </c>
      <c r="S67" s="32">
        <v>12</v>
      </c>
      <c r="T67" s="32">
        <v>465</v>
      </c>
      <c r="U67" s="32">
        <v>171</v>
      </c>
      <c r="V67" s="32">
        <v>30</v>
      </c>
      <c r="W67" s="32">
        <v>23</v>
      </c>
      <c r="X67" s="32">
        <v>96</v>
      </c>
      <c r="Y67" s="32">
        <v>60</v>
      </c>
      <c r="Z67" s="32">
        <v>27</v>
      </c>
      <c r="AA67" s="32">
        <v>7</v>
      </c>
      <c r="AB67" s="32">
        <v>33</v>
      </c>
      <c r="AC67" s="20" t="e">
        <f>#REF!</f>
        <v>#REF!</v>
      </c>
      <c r="AD67" s="21" t="e">
        <f>#REF!-AC67</f>
        <v>#REF!</v>
      </c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20">
        <f t="shared" si="0"/>
        <v>0</v>
      </c>
    </row>
    <row r="68" spans="1:55" hidden="1">
      <c r="A68" s="120" t="s">
        <v>148</v>
      </c>
      <c r="B68" s="120" t="s">
        <v>36</v>
      </c>
      <c r="C68" s="16" t="s">
        <v>37</v>
      </c>
      <c r="D68" s="16"/>
      <c r="E68" s="16" t="s">
        <v>147</v>
      </c>
      <c r="F68" s="17" t="s">
        <v>40</v>
      </c>
      <c r="G68" s="32">
        <v>764</v>
      </c>
      <c r="H68" s="32">
        <v>57</v>
      </c>
      <c r="I68" s="32">
        <v>107</v>
      </c>
      <c r="J68" s="32">
        <v>0</v>
      </c>
      <c r="K68" s="32">
        <v>3</v>
      </c>
      <c r="L68" s="32">
        <v>34</v>
      </c>
      <c r="M68" s="32">
        <v>0</v>
      </c>
      <c r="N68" s="32">
        <v>39</v>
      </c>
      <c r="O68" s="32">
        <v>0</v>
      </c>
      <c r="P68" s="32">
        <v>72</v>
      </c>
      <c r="Q68" s="32">
        <v>452</v>
      </c>
      <c r="R68" s="32">
        <v>5</v>
      </c>
      <c r="S68" s="32">
        <v>12</v>
      </c>
      <c r="T68" s="32">
        <v>280</v>
      </c>
      <c r="U68" s="32">
        <v>85</v>
      </c>
      <c r="V68" s="32">
        <v>22</v>
      </c>
      <c r="W68" s="32">
        <v>23</v>
      </c>
      <c r="X68" s="32">
        <v>49</v>
      </c>
      <c r="Y68" s="32">
        <v>60</v>
      </c>
      <c r="Z68" s="32">
        <v>15</v>
      </c>
      <c r="AA68" s="32">
        <v>2</v>
      </c>
      <c r="AB68" s="32">
        <v>27</v>
      </c>
      <c r="AC68" s="20" t="e">
        <f>#REF!</f>
        <v>#REF!</v>
      </c>
      <c r="AD68" s="21" t="e">
        <f>#REF!-AC68</f>
        <v>#REF!</v>
      </c>
      <c r="AE68" s="122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2"/>
      <c r="AT68" s="122"/>
      <c r="AU68" s="122"/>
      <c r="AV68" s="122"/>
      <c r="AW68" s="122"/>
      <c r="AX68" s="122"/>
      <c r="AY68" s="122"/>
      <c r="AZ68" s="122"/>
      <c r="BA68" s="122"/>
      <c r="BB68" s="122"/>
      <c r="BC68" s="20">
        <f t="shared" si="0"/>
        <v>0</v>
      </c>
    </row>
    <row r="69" spans="1:55" ht="15.75" hidden="1">
      <c r="A69" s="123" t="s">
        <v>149</v>
      </c>
      <c r="B69" s="123" t="s">
        <v>36</v>
      </c>
      <c r="C69" s="16" t="s">
        <v>37</v>
      </c>
      <c r="D69" s="16"/>
      <c r="E69" s="16" t="s">
        <v>150</v>
      </c>
      <c r="F69" s="17" t="s">
        <v>40</v>
      </c>
      <c r="G69" s="124">
        <v>560</v>
      </c>
      <c r="H69" s="124">
        <v>10</v>
      </c>
      <c r="I69" s="124">
        <v>186</v>
      </c>
      <c r="J69" s="124">
        <v>0</v>
      </c>
      <c r="K69" s="124">
        <v>39</v>
      </c>
      <c r="L69" s="124">
        <v>0</v>
      </c>
      <c r="M69" s="124">
        <v>0</v>
      </c>
      <c r="N69" s="124">
        <v>4</v>
      </c>
      <c r="O69" s="124">
        <v>0</v>
      </c>
      <c r="P69" s="124">
        <v>586</v>
      </c>
      <c r="Q69" s="124">
        <v>464</v>
      </c>
      <c r="R69" s="124">
        <v>0</v>
      </c>
      <c r="S69" s="124">
        <v>42</v>
      </c>
      <c r="T69" s="124">
        <v>251</v>
      </c>
      <c r="U69" s="124">
        <v>34</v>
      </c>
      <c r="V69" s="124">
        <v>40</v>
      </c>
      <c r="W69" s="124">
        <v>13</v>
      </c>
      <c r="X69" s="124">
        <v>53</v>
      </c>
      <c r="Y69" s="124">
        <v>35</v>
      </c>
      <c r="Z69" s="124">
        <v>7</v>
      </c>
      <c r="AA69" s="124">
        <v>0</v>
      </c>
      <c r="AB69" s="124">
        <v>185</v>
      </c>
      <c r="AC69" s="20" t="e">
        <f>#REF!</f>
        <v>#REF!</v>
      </c>
      <c r="AD69" s="21" t="e">
        <f>#REF!-AC69</f>
        <v>#REF!</v>
      </c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2"/>
      <c r="AZ69" s="122"/>
      <c r="BA69" s="122"/>
      <c r="BB69" s="122"/>
      <c r="BC69" s="20">
        <f t="shared" ref="BC69:BC133" si="31">((AE69*$AE$2)+(AF69*$AF$2)+(AG69*$AG$2)+(AH69*$AH$2)+(AI69*$AI$2)+(AJ69*$AJ$2)+(AK69*$AK$2)+(AL69*$AL$2)+(AM69*$AM$2)+(AN69*$AN$2)+(AO69*$AO$2)+(AP69*$AP$2)+(AQ69*$AQ$2)+(AR69*$AR$2)+(AS69*$AS$2)+(AT69*$AT$2)+(AU69*$AU$2)+(AV69*$AV$2)+(AW69*$AW$2)+(AX69*$AX$2)+(AY69*$AY$2)+(AZ69*$AZ$2)+(BA69*$BA$2)+(BB69*$BB$2))/100000</f>
        <v>0</v>
      </c>
    </row>
    <row r="70" spans="1:55" hidden="1">
      <c r="A70" s="120" t="s">
        <v>151</v>
      </c>
      <c r="B70" s="120" t="s">
        <v>36</v>
      </c>
      <c r="C70" s="16" t="s">
        <v>57</v>
      </c>
      <c r="D70" s="16"/>
      <c r="E70" s="16" t="s">
        <v>152</v>
      </c>
      <c r="F70" s="17" t="s">
        <v>40</v>
      </c>
      <c r="G70" s="124">
        <v>98</v>
      </c>
      <c r="H70" s="124">
        <v>33</v>
      </c>
      <c r="I70" s="124">
        <v>0</v>
      </c>
      <c r="J70" s="124">
        <v>0</v>
      </c>
      <c r="K70" s="124">
        <v>0</v>
      </c>
      <c r="L70" s="124">
        <v>0</v>
      </c>
      <c r="M70" s="124">
        <v>0</v>
      </c>
      <c r="N70" s="124">
        <v>97</v>
      </c>
      <c r="O70" s="124">
        <v>0</v>
      </c>
      <c r="P70" s="124">
        <v>0</v>
      </c>
      <c r="Q70" s="124">
        <v>0</v>
      </c>
      <c r="R70" s="124">
        <v>0</v>
      </c>
      <c r="S70" s="124">
        <v>0</v>
      </c>
      <c r="T70" s="124">
        <v>2</v>
      </c>
      <c r="U70" s="124">
        <v>44</v>
      </c>
      <c r="V70" s="124">
        <v>5</v>
      </c>
      <c r="W70" s="124">
        <v>0</v>
      </c>
      <c r="X70" s="124">
        <v>2</v>
      </c>
      <c r="Y70" s="124">
        <v>0</v>
      </c>
      <c r="Z70" s="124">
        <v>0</v>
      </c>
      <c r="AA70" s="124">
        <v>0</v>
      </c>
      <c r="AB70" s="124">
        <v>0</v>
      </c>
      <c r="AC70" s="20" t="e">
        <f>#REF!</f>
        <v>#REF!</v>
      </c>
      <c r="AD70" s="21" t="e">
        <f>#REF!-AC70</f>
        <v>#REF!</v>
      </c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124"/>
      <c r="AQ70" s="124"/>
      <c r="AR70" s="124"/>
      <c r="AS70" s="124"/>
      <c r="AT70" s="124"/>
      <c r="AU70" s="124"/>
      <c r="AV70" s="124"/>
      <c r="AW70" s="124"/>
      <c r="AX70" s="124"/>
      <c r="AY70" s="124"/>
      <c r="AZ70" s="124"/>
      <c r="BA70" s="124"/>
      <c r="BB70" s="124"/>
      <c r="BC70" s="20">
        <f t="shared" si="31"/>
        <v>0</v>
      </c>
    </row>
    <row r="71" spans="1:55" hidden="1">
      <c r="A71" s="6" t="s">
        <v>153</v>
      </c>
      <c r="B71" s="6" t="s">
        <v>36</v>
      </c>
      <c r="C71" s="16" t="s">
        <v>37</v>
      </c>
      <c r="D71" s="16"/>
      <c r="E71" s="16" t="s">
        <v>154</v>
      </c>
      <c r="F71" s="17" t="s">
        <v>40</v>
      </c>
      <c r="G71" s="32">
        <v>145</v>
      </c>
      <c r="H71" s="32">
        <v>0</v>
      </c>
      <c r="I71" s="32">
        <v>4</v>
      </c>
      <c r="J71" s="32">
        <v>0</v>
      </c>
      <c r="K71" s="32">
        <v>0</v>
      </c>
      <c r="L71" s="32">
        <v>0</v>
      </c>
      <c r="M71" s="32">
        <v>0</v>
      </c>
      <c r="N71" s="32">
        <v>57</v>
      </c>
      <c r="O71" s="32">
        <v>0</v>
      </c>
      <c r="P71" s="32">
        <v>30</v>
      </c>
      <c r="Q71" s="32">
        <v>0</v>
      </c>
      <c r="R71" s="32">
        <v>0</v>
      </c>
      <c r="S71" s="32">
        <v>111</v>
      </c>
      <c r="T71" s="32">
        <v>61</v>
      </c>
      <c r="U71" s="32">
        <v>21</v>
      </c>
      <c r="V71" s="32">
        <v>12</v>
      </c>
      <c r="W71" s="32">
        <v>31</v>
      </c>
      <c r="X71" s="32">
        <v>0</v>
      </c>
      <c r="Y71" s="32">
        <v>20</v>
      </c>
      <c r="Z71" s="32">
        <v>9</v>
      </c>
      <c r="AA71" s="32">
        <v>0</v>
      </c>
      <c r="AB71" s="32">
        <v>3</v>
      </c>
      <c r="AC71" s="20" t="e">
        <f>#REF!</f>
        <v>#REF!</v>
      </c>
      <c r="AD71" s="21" t="e">
        <f>#REF!-AC71</f>
        <v>#REF!</v>
      </c>
      <c r="AE71" s="125"/>
      <c r="AF71" s="125"/>
      <c r="AG71" s="125"/>
      <c r="AH71" s="125"/>
      <c r="AI71" s="125"/>
      <c r="AJ71" s="125"/>
      <c r="AK71" s="125"/>
      <c r="AL71" s="125"/>
      <c r="AM71" s="125"/>
      <c r="AN71" s="125"/>
      <c r="AO71" s="125"/>
      <c r="AP71" s="125"/>
      <c r="AQ71" s="125"/>
      <c r="AR71" s="125"/>
      <c r="AS71" s="125"/>
      <c r="AT71" s="125"/>
      <c r="AU71" s="125"/>
      <c r="AV71" s="125"/>
      <c r="AW71" s="125"/>
      <c r="AX71" s="125"/>
      <c r="AY71" s="125"/>
      <c r="AZ71" s="125"/>
      <c r="BA71" s="125"/>
      <c r="BB71" s="125"/>
      <c r="BC71" s="20">
        <f t="shared" si="31"/>
        <v>0</v>
      </c>
    </row>
    <row r="72" spans="1:55" hidden="1">
      <c r="A72" s="30" t="s">
        <v>155</v>
      </c>
      <c r="B72" s="30" t="s">
        <v>36</v>
      </c>
      <c r="C72" s="16" t="s">
        <v>57</v>
      </c>
      <c r="D72" s="16"/>
      <c r="E72" s="16" t="s">
        <v>156</v>
      </c>
      <c r="F72" s="17" t="s">
        <v>40</v>
      </c>
      <c r="G72" s="32">
        <v>729</v>
      </c>
      <c r="H72" s="32">
        <v>177</v>
      </c>
      <c r="I72" s="32">
        <v>159</v>
      </c>
      <c r="J72" s="32">
        <v>0</v>
      </c>
      <c r="K72" s="32">
        <v>0</v>
      </c>
      <c r="L72" s="32">
        <v>100</v>
      </c>
      <c r="M72" s="32">
        <v>0</v>
      </c>
      <c r="N72" s="32">
        <v>56</v>
      </c>
      <c r="O72" s="32">
        <v>0</v>
      </c>
      <c r="P72" s="32">
        <v>0</v>
      </c>
      <c r="Q72" s="32">
        <v>285</v>
      </c>
      <c r="R72" s="32">
        <v>0</v>
      </c>
      <c r="S72" s="32">
        <v>98</v>
      </c>
      <c r="T72" s="32">
        <v>181</v>
      </c>
      <c r="U72" s="32">
        <v>61</v>
      </c>
      <c r="V72" s="32">
        <v>48</v>
      </c>
      <c r="W72" s="32">
        <v>30</v>
      </c>
      <c r="X72" s="32">
        <v>88</v>
      </c>
      <c r="Y72" s="32">
        <v>115</v>
      </c>
      <c r="Z72" s="32">
        <v>16</v>
      </c>
      <c r="AA72" s="32">
        <v>81</v>
      </c>
      <c r="AB72" s="32">
        <v>198</v>
      </c>
      <c r="AC72" s="20" t="e">
        <f>#REF!</f>
        <v>#REF!</v>
      </c>
      <c r="AD72" s="21" t="e">
        <f>#REF!-AC72</f>
        <v>#REF!</v>
      </c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20">
        <f t="shared" si="31"/>
        <v>0</v>
      </c>
    </row>
    <row r="73" spans="1:55" hidden="1">
      <c r="A73" s="109" t="s">
        <v>52</v>
      </c>
      <c r="B73" s="109" t="s">
        <v>36</v>
      </c>
      <c r="C73" s="110" t="s">
        <v>60</v>
      </c>
      <c r="D73" s="16"/>
      <c r="E73" s="110" t="s">
        <v>147</v>
      </c>
      <c r="F73" s="111" t="s">
        <v>40</v>
      </c>
      <c r="G73" s="47">
        <f t="shared" ref="G73:AB73" si="32">SUM(G66:G72)</f>
        <v>4571</v>
      </c>
      <c r="H73" s="50">
        <f t="shared" si="32"/>
        <v>485</v>
      </c>
      <c r="I73" s="50">
        <f t="shared" si="32"/>
        <v>784</v>
      </c>
      <c r="J73" s="50">
        <f t="shared" si="32"/>
        <v>0</v>
      </c>
      <c r="K73" s="50">
        <f t="shared" si="32"/>
        <v>146</v>
      </c>
      <c r="L73" s="50">
        <f t="shared" si="32"/>
        <v>288</v>
      </c>
      <c r="M73" s="50">
        <f t="shared" si="32"/>
        <v>0</v>
      </c>
      <c r="N73" s="50">
        <f t="shared" si="32"/>
        <v>353</v>
      </c>
      <c r="O73" s="50">
        <f t="shared" si="32"/>
        <v>0</v>
      </c>
      <c r="P73" s="50">
        <f t="shared" si="32"/>
        <v>1171</v>
      </c>
      <c r="Q73" s="50">
        <f t="shared" si="32"/>
        <v>3595</v>
      </c>
      <c r="R73" s="50">
        <f t="shared" si="32"/>
        <v>20</v>
      </c>
      <c r="S73" s="50">
        <f t="shared" si="32"/>
        <v>304</v>
      </c>
      <c r="T73" s="50">
        <f t="shared" si="32"/>
        <v>1265</v>
      </c>
      <c r="U73" s="50">
        <f t="shared" si="32"/>
        <v>469</v>
      </c>
      <c r="V73" s="50">
        <f t="shared" si="32"/>
        <v>180</v>
      </c>
      <c r="W73" s="50">
        <f t="shared" si="32"/>
        <v>148</v>
      </c>
      <c r="X73" s="50">
        <f t="shared" si="32"/>
        <v>297</v>
      </c>
      <c r="Y73" s="50">
        <f t="shared" si="32"/>
        <v>424</v>
      </c>
      <c r="Z73" s="50">
        <f t="shared" si="32"/>
        <v>106</v>
      </c>
      <c r="AA73" s="50">
        <f t="shared" si="32"/>
        <v>94</v>
      </c>
      <c r="AB73" s="50">
        <f t="shared" si="32"/>
        <v>654</v>
      </c>
      <c r="AC73" s="20" t="e">
        <f>#REF!</f>
        <v>#REF!</v>
      </c>
      <c r="AD73" s="40" t="e">
        <f>#REF!-AC73</f>
        <v>#REF!</v>
      </c>
      <c r="AE73" s="47">
        <f t="shared" ref="AE73:BB73" si="33">SUM(AE66:AE72)</f>
        <v>0</v>
      </c>
      <c r="AF73" s="50">
        <f t="shared" si="33"/>
        <v>0</v>
      </c>
      <c r="AG73" s="50">
        <f t="shared" si="33"/>
        <v>0</v>
      </c>
      <c r="AH73" s="50">
        <f t="shared" si="33"/>
        <v>0</v>
      </c>
      <c r="AI73" s="50">
        <f t="shared" si="33"/>
        <v>0</v>
      </c>
      <c r="AJ73" s="50">
        <f t="shared" si="33"/>
        <v>0</v>
      </c>
      <c r="AK73" s="50">
        <f t="shared" si="33"/>
        <v>0</v>
      </c>
      <c r="AL73" s="50">
        <f t="shared" si="33"/>
        <v>0</v>
      </c>
      <c r="AM73" s="50">
        <f t="shared" si="33"/>
        <v>0</v>
      </c>
      <c r="AN73" s="50">
        <f t="shared" si="33"/>
        <v>0</v>
      </c>
      <c r="AO73" s="50">
        <f t="shared" si="33"/>
        <v>0</v>
      </c>
      <c r="AP73" s="50">
        <f t="shared" si="33"/>
        <v>0</v>
      </c>
      <c r="AQ73" s="50">
        <f t="shared" si="33"/>
        <v>0</v>
      </c>
      <c r="AR73" s="50">
        <f t="shared" si="33"/>
        <v>0</v>
      </c>
      <c r="AS73" s="50">
        <f t="shared" si="33"/>
        <v>0</v>
      </c>
      <c r="AT73" s="50">
        <f t="shared" si="33"/>
        <v>0</v>
      </c>
      <c r="AU73" s="50">
        <f t="shared" si="33"/>
        <v>0</v>
      </c>
      <c r="AV73" s="50">
        <f t="shared" si="33"/>
        <v>0</v>
      </c>
      <c r="AW73" s="50">
        <f t="shared" si="33"/>
        <v>0</v>
      </c>
      <c r="AX73" s="50">
        <f t="shared" si="33"/>
        <v>0</v>
      </c>
      <c r="AY73" s="50">
        <f t="shared" si="33"/>
        <v>0</v>
      </c>
      <c r="AZ73" s="50">
        <f t="shared" si="33"/>
        <v>0</v>
      </c>
      <c r="BA73" s="50">
        <f t="shared" si="33"/>
        <v>0</v>
      </c>
      <c r="BB73" s="50">
        <f t="shared" si="33"/>
        <v>0</v>
      </c>
      <c r="BC73" s="20">
        <f t="shared" si="31"/>
        <v>0</v>
      </c>
    </row>
    <row r="74" spans="1:55" ht="15.75" hidden="1">
      <c r="A74" s="23" t="s">
        <v>157</v>
      </c>
      <c r="B74" s="30" t="s">
        <v>36</v>
      </c>
      <c r="C74" s="16" t="s">
        <v>37</v>
      </c>
      <c r="D74" s="16"/>
      <c r="E74" s="16" t="s">
        <v>158</v>
      </c>
      <c r="F74" s="17" t="s">
        <v>159</v>
      </c>
      <c r="G74" s="49">
        <v>195</v>
      </c>
      <c r="H74" s="25">
        <v>28</v>
      </c>
      <c r="I74" s="25">
        <v>10</v>
      </c>
      <c r="J74" s="25">
        <v>9</v>
      </c>
      <c r="K74" s="25">
        <v>7</v>
      </c>
      <c r="L74" s="25">
        <v>52</v>
      </c>
      <c r="M74" s="25">
        <v>0</v>
      </c>
      <c r="N74" s="25">
        <v>49</v>
      </c>
      <c r="O74" s="25">
        <v>0</v>
      </c>
      <c r="P74" s="25">
        <v>0</v>
      </c>
      <c r="Q74" s="25">
        <v>93</v>
      </c>
      <c r="R74" s="25">
        <v>0</v>
      </c>
      <c r="S74" s="25">
        <v>29</v>
      </c>
      <c r="T74" s="25">
        <v>28</v>
      </c>
      <c r="U74" s="25">
        <v>66</v>
      </c>
      <c r="V74" s="25">
        <v>16</v>
      </c>
      <c r="W74" s="25">
        <v>41</v>
      </c>
      <c r="X74" s="25">
        <v>17</v>
      </c>
      <c r="Y74" s="25">
        <v>24</v>
      </c>
      <c r="Z74" s="25">
        <v>8</v>
      </c>
      <c r="AA74" s="25">
        <v>0</v>
      </c>
      <c r="AB74" s="25">
        <v>28</v>
      </c>
      <c r="AC74" s="20" t="e">
        <f>#REF!</f>
        <v>#REF!</v>
      </c>
      <c r="AD74" s="21" t="e">
        <f>#REF!-AC74</f>
        <v>#REF!</v>
      </c>
      <c r="AE74" s="49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0">
        <f t="shared" si="31"/>
        <v>0</v>
      </c>
    </row>
    <row r="75" spans="1:55" hidden="1">
      <c r="A75" s="30" t="s">
        <v>160</v>
      </c>
      <c r="B75" s="30" t="s">
        <v>36</v>
      </c>
      <c r="C75" s="16" t="s">
        <v>37</v>
      </c>
      <c r="D75" s="16"/>
      <c r="E75" s="16" t="s">
        <v>161</v>
      </c>
      <c r="F75" s="17" t="s">
        <v>159</v>
      </c>
      <c r="G75" s="49">
        <v>504</v>
      </c>
      <c r="H75" s="25">
        <v>100</v>
      </c>
      <c r="I75" s="25">
        <v>0</v>
      </c>
      <c r="J75" s="25">
        <v>0</v>
      </c>
      <c r="K75" s="25">
        <v>3</v>
      </c>
      <c r="L75" s="25">
        <v>66</v>
      </c>
      <c r="M75" s="25">
        <v>0</v>
      </c>
      <c r="N75" s="25">
        <v>264</v>
      </c>
      <c r="O75" s="25">
        <v>0</v>
      </c>
      <c r="P75" s="25">
        <v>0</v>
      </c>
      <c r="Q75" s="25">
        <v>0</v>
      </c>
      <c r="R75" s="25">
        <v>0</v>
      </c>
      <c r="S75" s="25">
        <v>7</v>
      </c>
      <c r="T75" s="25">
        <v>32</v>
      </c>
      <c r="U75" s="25">
        <v>64</v>
      </c>
      <c r="V75" s="25">
        <v>3</v>
      </c>
      <c r="W75" s="25">
        <v>105</v>
      </c>
      <c r="X75" s="25">
        <v>0</v>
      </c>
      <c r="Y75" s="25">
        <v>70</v>
      </c>
      <c r="Z75" s="25">
        <v>23</v>
      </c>
      <c r="AA75" s="25">
        <v>0</v>
      </c>
      <c r="AB75" s="25">
        <v>19</v>
      </c>
      <c r="AC75" s="20" t="e">
        <f>#REF!</f>
        <v>#REF!</v>
      </c>
      <c r="AD75" s="21" t="e">
        <f>#REF!-AC75</f>
        <v>#REF!</v>
      </c>
      <c r="AE75" s="49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0">
        <f t="shared" si="31"/>
        <v>0</v>
      </c>
    </row>
    <row r="76" spans="1:55" ht="15.75" hidden="1">
      <c r="A76" s="74" t="s">
        <v>162</v>
      </c>
      <c r="B76" s="74" t="s">
        <v>36</v>
      </c>
      <c r="C76" s="16" t="s">
        <v>37</v>
      </c>
      <c r="D76" s="16"/>
      <c r="E76" s="16" t="s">
        <v>163</v>
      </c>
      <c r="F76" s="17" t="s">
        <v>159</v>
      </c>
      <c r="G76" s="49">
        <v>92</v>
      </c>
      <c r="H76" s="25">
        <v>4</v>
      </c>
      <c r="I76" s="25">
        <v>70</v>
      </c>
      <c r="J76" s="25">
        <v>0</v>
      </c>
      <c r="K76" s="25">
        <v>0</v>
      </c>
      <c r="L76" s="25">
        <v>3</v>
      </c>
      <c r="M76" s="25">
        <v>0</v>
      </c>
      <c r="N76" s="25">
        <v>18</v>
      </c>
      <c r="O76" s="25">
        <v>0</v>
      </c>
      <c r="P76" s="25">
        <v>0</v>
      </c>
      <c r="Q76" s="25">
        <v>0</v>
      </c>
      <c r="R76" s="25">
        <v>0</v>
      </c>
      <c r="S76" s="25">
        <v>12</v>
      </c>
      <c r="T76" s="25">
        <v>102</v>
      </c>
      <c r="U76" s="25">
        <v>30</v>
      </c>
      <c r="V76" s="25">
        <v>10</v>
      </c>
      <c r="W76" s="25">
        <v>12</v>
      </c>
      <c r="X76" s="25">
        <v>10</v>
      </c>
      <c r="Y76" s="25">
        <v>30</v>
      </c>
      <c r="Z76" s="25">
        <v>10</v>
      </c>
      <c r="AA76" s="25">
        <v>0</v>
      </c>
      <c r="AB76" s="25">
        <v>23</v>
      </c>
      <c r="AC76" s="20" t="e">
        <f>#REF!</f>
        <v>#REF!</v>
      </c>
      <c r="AD76" s="21" t="e">
        <f>#REF!-AC76</f>
        <v>#REF!</v>
      </c>
      <c r="AE76" s="49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0">
        <f t="shared" si="31"/>
        <v>0</v>
      </c>
    </row>
    <row r="77" spans="1:55" hidden="1">
      <c r="A77" s="30" t="s">
        <v>164</v>
      </c>
      <c r="B77" s="30" t="s">
        <v>36</v>
      </c>
      <c r="C77" s="16" t="s">
        <v>37</v>
      </c>
      <c r="D77" s="16"/>
      <c r="E77" s="16" t="s">
        <v>158</v>
      </c>
      <c r="F77" s="17" t="s">
        <v>159</v>
      </c>
      <c r="G77" s="49">
        <v>195</v>
      </c>
      <c r="H77" s="25">
        <v>28</v>
      </c>
      <c r="I77" s="25">
        <v>10</v>
      </c>
      <c r="J77" s="25">
        <v>9</v>
      </c>
      <c r="K77" s="25">
        <v>7</v>
      </c>
      <c r="L77" s="25">
        <v>52</v>
      </c>
      <c r="M77" s="25">
        <v>0</v>
      </c>
      <c r="N77" s="25">
        <v>49</v>
      </c>
      <c r="O77" s="25">
        <v>0</v>
      </c>
      <c r="P77" s="25">
        <v>0</v>
      </c>
      <c r="Q77" s="25">
        <v>93</v>
      </c>
      <c r="R77" s="25">
        <v>0</v>
      </c>
      <c r="S77" s="25">
        <v>29</v>
      </c>
      <c r="T77" s="25">
        <v>28</v>
      </c>
      <c r="U77" s="25">
        <v>66</v>
      </c>
      <c r="V77" s="25">
        <v>16</v>
      </c>
      <c r="W77" s="25">
        <v>41</v>
      </c>
      <c r="X77" s="25">
        <v>17</v>
      </c>
      <c r="Y77" s="25">
        <v>24</v>
      </c>
      <c r="Z77" s="25">
        <v>8</v>
      </c>
      <c r="AA77" s="25">
        <v>0</v>
      </c>
      <c r="AB77" s="25">
        <v>28</v>
      </c>
      <c r="AC77" s="20" t="e">
        <f>#REF!</f>
        <v>#REF!</v>
      </c>
      <c r="AD77" s="21" t="e">
        <f>#REF!-AC77</f>
        <v>#REF!</v>
      </c>
      <c r="AE77" s="49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0">
        <f t="shared" si="31"/>
        <v>0</v>
      </c>
    </row>
    <row r="78" spans="1:55" ht="16.5" hidden="1" customHeight="1">
      <c r="A78" s="109" t="s">
        <v>165</v>
      </c>
      <c r="B78" s="109" t="s">
        <v>36</v>
      </c>
      <c r="C78" s="110" t="s">
        <v>60</v>
      </c>
      <c r="D78" s="16"/>
      <c r="E78" s="110" t="s">
        <v>166</v>
      </c>
      <c r="F78" s="111" t="s">
        <v>159</v>
      </c>
      <c r="G78" s="126">
        <f>SUM(G74:G77)</f>
        <v>986</v>
      </c>
      <c r="H78" s="127">
        <f t="shared" ref="H78:AB78" si="34">SUM(H74:H77)</f>
        <v>160</v>
      </c>
      <c r="I78" s="127">
        <f t="shared" si="34"/>
        <v>90</v>
      </c>
      <c r="J78" s="127">
        <f t="shared" si="34"/>
        <v>18</v>
      </c>
      <c r="K78" s="127">
        <f t="shared" si="34"/>
        <v>17</v>
      </c>
      <c r="L78" s="127">
        <f t="shared" si="34"/>
        <v>173</v>
      </c>
      <c r="M78" s="127">
        <f t="shared" si="34"/>
        <v>0</v>
      </c>
      <c r="N78" s="127">
        <f t="shared" si="34"/>
        <v>380</v>
      </c>
      <c r="O78" s="127">
        <f t="shared" si="34"/>
        <v>0</v>
      </c>
      <c r="P78" s="127">
        <f t="shared" si="34"/>
        <v>0</v>
      </c>
      <c r="Q78" s="127">
        <f t="shared" si="34"/>
        <v>186</v>
      </c>
      <c r="R78" s="127">
        <f t="shared" si="34"/>
        <v>0</v>
      </c>
      <c r="S78" s="127">
        <f t="shared" si="34"/>
        <v>77</v>
      </c>
      <c r="T78" s="127">
        <f t="shared" si="34"/>
        <v>190</v>
      </c>
      <c r="U78" s="127">
        <f t="shared" si="34"/>
        <v>226</v>
      </c>
      <c r="V78" s="127">
        <f t="shared" si="34"/>
        <v>45</v>
      </c>
      <c r="W78" s="127">
        <f t="shared" si="34"/>
        <v>199</v>
      </c>
      <c r="X78" s="127">
        <f t="shared" si="34"/>
        <v>44</v>
      </c>
      <c r="Y78" s="127">
        <f t="shared" si="34"/>
        <v>148</v>
      </c>
      <c r="Z78" s="127">
        <f t="shared" si="34"/>
        <v>49</v>
      </c>
      <c r="AA78" s="127">
        <f t="shared" si="34"/>
        <v>0</v>
      </c>
      <c r="AB78" s="127">
        <f t="shared" si="34"/>
        <v>98</v>
      </c>
      <c r="AC78" s="20" t="e">
        <f>#REF!</f>
        <v>#REF!</v>
      </c>
      <c r="AD78" s="40" t="e">
        <f>#REF!-AC78</f>
        <v>#REF!</v>
      </c>
      <c r="AE78" s="126">
        <f>SUM(AE74:AE77)</f>
        <v>0</v>
      </c>
      <c r="AF78" s="127">
        <f t="shared" ref="AF78:BB78" si="35">SUM(AF74:AF77)</f>
        <v>0</v>
      </c>
      <c r="AG78" s="127">
        <f t="shared" si="35"/>
        <v>0</v>
      </c>
      <c r="AH78" s="127">
        <f t="shared" si="35"/>
        <v>0</v>
      </c>
      <c r="AI78" s="127">
        <f t="shared" si="35"/>
        <v>0</v>
      </c>
      <c r="AJ78" s="127">
        <f t="shared" si="35"/>
        <v>0</v>
      </c>
      <c r="AK78" s="127">
        <f t="shared" si="35"/>
        <v>0</v>
      </c>
      <c r="AL78" s="127">
        <f t="shared" si="35"/>
        <v>0</v>
      </c>
      <c r="AM78" s="127">
        <f t="shared" si="35"/>
        <v>0</v>
      </c>
      <c r="AN78" s="127">
        <f t="shared" si="35"/>
        <v>0</v>
      </c>
      <c r="AO78" s="127">
        <f t="shared" si="35"/>
        <v>0</v>
      </c>
      <c r="AP78" s="127">
        <f t="shared" si="35"/>
        <v>0</v>
      </c>
      <c r="AQ78" s="127">
        <f t="shared" si="35"/>
        <v>0</v>
      </c>
      <c r="AR78" s="127">
        <f t="shared" si="35"/>
        <v>0</v>
      </c>
      <c r="AS78" s="127">
        <f t="shared" si="35"/>
        <v>0</v>
      </c>
      <c r="AT78" s="127">
        <f t="shared" si="35"/>
        <v>0</v>
      </c>
      <c r="AU78" s="127">
        <f t="shared" si="35"/>
        <v>0</v>
      </c>
      <c r="AV78" s="127">
        <f t="shared" si="35"/>
        <v>0</v>
      </c>
      <c r="AW78" s="127">
        <f t="shared" si="35"/>
        <v>0</v>
      </c>
      <c r="AX78" s="127">
        <f t="shared" si="35"/>
        <v>0</v>
      </c>
      <c r="AY78" s="127">
        <f t="shared" si="35"/>
        <v>0</v>
      </c>
      <c r="AZ78" s="127">
        <f t="shared" si="35"/>
        <v>0</v>
      </c>
      <c r="BA78" s="127">
        <f t="shared" si="35"/>
        <v>0</v>
      </c>
      <c r="BB78" s="127">
        <f t="shared" si="35"/>
        <v>0</v>
      </c>
      <c r="BC78" s="20">
        <f t="shared" si="31"/>
        <v>0</v>
      </c>
    </row>
    <row r="79" spans="1:55" ht="15.75" hidden="1">
      <c r="A79" s="74" t="s">
        <v>49</v>
      </c>
      <c r="B79" s="74" t="s">
        <v>36</v>
      </c>
      <c r="C79" s="28" t="s">
        <v>37</v>
      </c>
      <c r="D79" s="16" t="s">
        <v>167</v>
      </c>
      <c r="E79" s="29" t="s">
        <v>168</v>
      </c>
      <c r="F79" s="29" t="s">
        <v>169</v>
      </c>
      <c r="G79" s="128">
        <v>170</v>
      </c>
      <c r="H79" s="128">
        <v>50</v>
      </c>
      <c r="I79" s="129"/>
      <c r="J79" s="130">
        <v>0</v>
      </c>
      <c r="K79" s="129"/>
      <c r="L79" s="129"/>
      <c r="M79" s="130"/>
      <c r="N79" s="128">
        <v>40</v>
      </c>
      <c r="O79" s="130"/>
      <c r="P79" s="130"/>
      <c r="Q79" s="129"/>
      <c r="R79" s="130"/>
      <c r="S79" s="130"/>
      <c r="T79" s="128">
        <v>60</v>
      </c>
      <c r="U79" s="128">
        <v>20</v>
      </c>
      <c r="V79" s="128">
        <v>20</v>
      </c>
      <c r="W79" s="129"/>
      <c r="X79" s="128">
        <v>20</v>
      </c>
      <c r="Y79" s="130">
        <v>10</v>
      </c>
      <c r="Z79" s="128">
        <v>20</v>
      </c>
      <c r="AA79" s="128"/>
      <c r="AB79" s="130">
        <v>20</v>
      </c>
      <c r="AC79" s="20" t="e">
        <f>#REF!</f>
        <v>#REF!</v>
      </c>
      <c r="AD79" s="21" t="e">
        <f>#REF!-AC79</f>
        <v>#REF!</v>
      </c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128"/>
      <c r="AZ79" s="32"/>
      <c r="BA79" s="32"/>
      <c r="BB79" s="32"/>
      <c r="BC79" s="20">
        <f t="shared" si="31"/>
        <v>0</v>
      </c>
    </row>
    <row r="80" spans="1:55" ht="15.75" hidden="1">
      <c r="A80" s="74" t="s">
        <v>170</v>
      </c>
      <c r="B80" s="74" t="s">
        <v>36</v>
      </c>
      <c r="C80" s="28" t="s">
        <v>37</v>
      </c>
      <c r="D80" s="16" t="s">
        <v>170</v>
      </c>
      <c r="E80" s="29" t="s">
        <v>168</v>
      </c>
      <c r="F80" s="29" t="s">
        <v>169</v>
      </c>
      <c r="G80" s="132">
        <v>100</v>
      </c>
      <c r="H80" s="132">
        <v>50</v>
      </c>
      <c r="I80" s="133"/>
      <c r="J80" s="130">
        <v>0</v>
      </c>
      <c r="K80" s="133"/>
      <c r="L80" s="133">
        <v>20</v>
      </c>
      <c r="M80" s="130"/>
      <c r="N80" s="132">
        <v>30</v>
      </c>
      <c r="O80" s="130"/>
      <c r="P80" s="130"/>
      <c r="Q80" s="132"/>
      <c r="R80" s="130"/>
      <c r="S80" s="130"/>
      <c r="T80" s="132">
        <v>15</v>
      </c>
      <c r="U80" s="132">
        <v>55</v>
      </c>
      <c r="V80" s="132"/>
      <c r="W80" s="133">
        <v>70</v>
      </c>
      <c r="X80" s="132">
        <v>35</v>
      </c>
      <c r="Y80" s="130"/>
      <c r="Z80" s="132">
        <v>10</v>
      </c>
      <c r="AA80" s="132"/>
      <c r="AB80" s="130">
        <v>30</v>
      </c>
      <c r="AC80" s="20" t="e">
        <f>#REF!</f>
        <v>#REF!</v>
      </c>
      <c r="AD80" s="21" t="e">
        <f>#REF!-AC80</f>
        <v>#REF!</v>
      </c>
      <c r="AE80" s="63"/>
      <c r="AF80" s="63"/>
      <c r="AG80" s="63"/>
      <c r="AH80" s="63"/>
      <c r="AI80" s="63"/>
      <c r="AJ80" s="63"/>
      <c r="AK80" s="63"/>
      <c r="AL80" s="64"/>
      <c r="AM80" s="63"/>
      <c r="AN80" s="63"/>
      <c r="AO80" s="64"/>
      <c r="AP80" s="63"/>
      <c r="AQ80" s="63"/>
      <c r="AR80" s="63"/>
      <c r="AS80" s="63"/>
      <c r="AT80" s="64"/>
      <c r="AU80" s="63"/>
      <c r="AV80" s="63"/>
      <c r="AW80" s="63"/>
      <c r="AX80" s="63"/>
      <c r="AY80" s="128"/>
      <c r="AZ80" s="130"/>
      <c r="BA80" s="130"/>
      <c r="BB80" s="130"/>
      <c r="BC80" s="20">
        <f t="shared" si="31"/>
        <v>0</v>
      </c>
    </row>
    <row r="81" spans="1:55" ht="15.75" hidden="1">
      <c r="A81" s="74" t="s">
        <v>52</v>
      </c>
      <c r="B81" s="74" t="s">
        <v>36</v>
      </c>
      <c r="C81" s="28" t="s">
        <v>37</v>
      </c>
      <c r="D81" s="16" t="s">
        <v>38</v>
      </c>
      <c r="E81" s="29" t="s">
        <v>168</v>
      </c>
      <c r="F81" s="29" t="s">
        <v>171</v>
      </c>
      <c r="G81" s="130">
        <v>20</v>
      </c>
      <c r="H81" s="130">
        <v>5</v>
      </c>
      <c r="I81" s="129"/>
      <c r="J81" s="130"/>
      <c r="K81" s="130">
        <v>1</v>
      </c>
      <c r="L81" s="130"/>
      <c r="M81" s="130"/>
      <c r="N81" s="129"/>
      <c r="O81" s="130"/>
      <c r="P81" s="130"/>
      <c r="Q81" s="129"/>
      <c r="R81" s="130"/>
      <c r="S81" s="130"/>
      <c r="T81" s="130">
        <v>5</v>
      </c>
      <c r="U81" s="130"/>
      <c r="V81" s="130">
        <v>3</v>
      </c>
      <c r="W81" s="129">
        <v>20</v>
      </c>
      <c r="X81" s="129"/>
      <c r="Y81" s="129"/>
      <c r="Z81" s="129">
        <v>2</v>
      </c>
      <c r="AA81" s="129"/>
      <c r="AB81" s="130">
        <v>0</v>
      </c>
      <c r="AC81" s="20" t="e">
        <f>#REF!</f>
        <v>#REF!</v>
      </c>
      <c r="AD81" s="21" t="e">
        <f>#REF!-AC81</f>
        <v>#REF!</v>
      </c>
      <c r="AE81" s="35"/>
      <c r="AF81" s="35"/>
      <c r="AG81" s="35"/>
      <c r="AH81" s="34"/>
      <c r="AI81" s="35"/>
      <c r="AJ81" s="35"/>
      <c r="AK81" s="34"/>
      <c r="AL81" s="35"/>
      <c r="AM81" s="34"/>
      <c r="AN81" s="34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4"/>
      <c r="BA81" s="34"/>
      <c r="BB81" s="34"/>
      <c r="BC81" s="20">
        <f t="shared" si="31"/>
        <v>0</v>
      </c>
    </row>
    <row r="82" spans="1:55" ht="15.75" hidden="1">
      <c r="A82" s="74" t="s">
        <v>49</v>
      </c>
      <c r="B82" s="74" t="s">
        <v>36</v>
      </c>
      <c r="C82" s="28" t="s">
        <v>37</v>
      </c>
      <c r="D82" s="16" t="s">
        <v>172</v>
      </c>
      <c r="E82" s="29" t="s">
        <v>168</v>
      </c>
      <c r="F82" s="29" t="s">
        <v>173</v>
      </c>
      <c r="G82" s="132">
        <v>210</v>
      </c>
      <c r="H82" s="132">
        <v>30</v>
      </c>
      <c r="I82" s="133">
        <v>5</v>
      </c>
      <c r="J82" s="130">
        <v>0</v>
      </c>
      <c r="K82" s="133"/>
      <c r="L82" s="133"/>
      <c r="M82" s="130"/>
      <c r="N82" s="132">
        <v>30</v>
      </c>
      <c r="O82" s="130"/>
      <c r="P82" s="130"/>
      <c r="Q82" s="132">
        <v>200</v>
      </c>
      <c r="R82" s="130"/>
      <c r="S82" s="130"/>
      <c r="T82" s="132">
        <v>50</v>
      </c>
      <c r="U82" s="132">
        <v>36</v>
      </c>
      <c r="V82" s="132">
        <v>15</v>
      </c>
      <c r="W82" s="133"/>
      <c r="X82" s="132">
        <v>10</v>
      </c>
      <c r="Y82" s="130"/>
      <c r="Z82" s="132">
        <v>12</v>
      </c>
      <c r="AA82" s="132">
        <v>20</v>
      </c>
      <c r="AB82" s="130">
        <v>45</v>
      </c>
      <c r="AC82" s="20" t="e">
        <f>#REF!</f>
        <v>#REF!</v>
      </c>
      <c r="AD82" s="21" t="e">
        <f>#REF!-AC82</f>
        <v>#REF!</v>
      </c>
      <c r="AE82" s="128"/>
      <c r="AF82" s="128"/>
      <c r="AG82" s="63"/>
      <c r="AH82" s="63"/>
      <c r="AI82" s="128"/>
      <c r="AJ82" s="128"/>
      <c r="AK82" s="128"/>
      <c r="AL82" s="128"/>
      <c r="AM82" s="63"/>
      <c r="AN82" s="63"/>
      <c r="AO82" s="128"/>
      <c r="AP82" s="63"/>
      <c r="AQ82" s="128"/>
      <c r="AR82" s="128"/>
      <c r="AS82" s="128"/>
      <c r="AT82" s="128"/>
      <c r="AU82" s="128"/>
      <c r="AV82" s="128"/>
      <c r="AW82" s="128"/>
      <c r="AX82" s="128"/>
      <c r="AY82" s="128"/>
      <c r="AZ82" s="32"/>
      <c r="BA82" s="32"/>
      <c r="BB82" s="32"/>
      <c r="BC82" s="20">
        <f t="shared" si="31"/>
        <v>0</v>
      </c>
    </row>
    <row r="83" spans="1:55" ht="15.75" hidden="1">
      <c r="A83" s="135" t="s">
        <v>49</v>
      </c>
      <c r="B83" s="135" t="s">
        <v>36</v>
      </c>
      <c r="C83" s="37" t="s">
        <v>48</v>
      </c>
      <c r="D83" s="16"/>
      <c r="E83" s="136" t="s">
        <v>169</v>
      </c>
      <c r="F83" s="137" t="s">
        <v>169</v>
      </c>
      <c r="G83" s="47">
        <f>G82+G81+G80+G79</f>
        <v>500</v>
      </c>
      <c r="H83" s="50">
        <f t="shared" ref="H83:Q83" si="36">H82+H81+H80+H79</f>
        <v>135</v>
      </c>
      <c r="I83" s="50">
        <f t="shared" si="36"/>
        <v>5</v>
      </c>
      <c r="J83" s="50">
        <f t="shared" si="36"/>
        <v>0</v>
      </c>
      <c r="K83" s="50">
        <f t="shared" si="36"/>
        <v>1</v>
      </c>
      <c r="L83" s="50">
        <f t="shared" si="36"/>
        <v>20</v>
      </c>
      <c r="M83" s="50">
        <f t="shared" si="36"/>
        <v>0</v>
      </c>
      <c r="N83" s="50">
        <f t="shared" si="36"/>
        <v>100</v>
      </c>
      <c r="O83" s="50">
        <f t="shared" si="36"/>
        <v>0</v>
      </c>
      <c r="P83" s="50">
        <f t="shared" si="36"/>
        <v>0</v>
      </c>
      <c r="Q83" s="50">
        <f t="shared" si="36"/>
        <v>200</v>
      </c>
      <c r="R83" s="50">
        <f>R82+R81+R80+R79</f>
        <v>0</v>
      </c>
      <c r="S83" s="50">
        <f t="shared" ref="S83:AB83" si="37">S82+S81+S80+S79</f>
        <v>0</v>
      </c>
      <c r="T83" s="50">
        <f t="shared" si="37"/>
        <v>130</v>
      </c>
      <c r="U83" s="50">
        <f t="shared" si="37"/>
        <v>111</v>
      </c>
      <c r="V83" s="50">
        <f t="shared" si="37"/>
        <v>38</v>
      </c>
      <c r="W83" s="50">
        <f t="shared" si="37"/>
        <v>90</v>
      </c>
      <c r="X83" s="50">
        <f t="shared" si="37"/>
        <v>65</v>
      </c>
      <c r="Y83" s="50">
        <f t="shared" si="37"/>
        <v>10</v>
      </c>
      <c r="Z83" s="50">
        <f t="shared" si="37"/>
        <v>44</v>
      </c>
      <c r="AA83" s="50">
        <f t="shared" si="37"/>
        <v>20</v>
      </c>
      <c r="AB83" s="50">
        <f t="shared" si="37"/>
        <v>95</v>
      </c>
      <c r="AC83" s="20" t="e">
        <f>#REF!</f>
        <v>#REF!</v>
      </c>
      <c r="AD83" s="40" t="e">
        <f>#REF!-AC83</f>
        <v>#REF!</v>
      </c>
      <c r="AE83" s="47">
        <f>AE82+AE81+AE80+AE79</f>
        <v>0</v>
      </c>
      <c r="AF83" s="50">
        <f t="shared" ref="AF83:BB83" si="38">AF82+AF81+AF80+AF79</f>
        <v>0</v>
      </c>
      <c r="AG83" s="50">
        <f t="shared" si="38"/>
        <v>0</v>
      </c>
      <c r="AH83" s="50">
        <f t="shared" si="38"/>
        <v>0</v>
      </c>
      <c r="AI83" s="50">
        <f t="shared" si="38"/>
        <v>0</v>
      </c>
      <c r="AJ83" s="50">
        <f t="shared" si="38"/>
        <v>0</v>
      </c>
      <c r="AK83" s="50">
        <f t="shared" si="38"/>
        <v>0</v>
      </c>
      <c r="AL83" s="50">
        <f t="shared" si="38"/>
        <v>0</v>
      </c>
      <c r="AM83" s="50">
        <f t="shared" si="38"/>
        <v>0</v>
      </c>
      <c r="AN83" s="50">
        <f t="shared" si="38"/>
        <v>0</v>
      </c>
      <c r="AO83" s="50">
        <f t="shared" si="38"/>
        <v>0</v>
      </c>
      <c r="AP83" s="50">
        <f t="shared" si="38"/>
        <v>0</v>
      </c>
      <c r="AQ83" s="50">
        <f t="shared" si="38"/>
        <v>0</v>
      </c>
      <c r="AR83" s="50">
        <f t="shared" si="38"/>
        <v>0</v>
      </c>
      <c r="AS83" s="50">
        <f t="shared" si="38"/>
        <v>0</v>
      </c>
      <c r="AT83" s="50">
        <f t="shared" si="38"/>
        <v>0</v>
      </c>
      <c r="AU83" s="50">
        <f t="shared" si="38"/>
        <v>0</v>
      </c>
      <c r="AV83" s="50">
        <f t="shared" si="38"/>
        <v>0</v>
      </c>
      <c r="AW83" s="50">
        <f t="shared" si="38"/>
        <v>0</v>
      </c>
      <c r="AX83" s="50">
        <f t="shared" si="38"/>
        <v>0</v>
      </c>
      <c r="AY83" s="50">
        <f t="shared" si="38"/>
        <v>0</v>
      </c>
      <c r="AZ83" s="50">
        <f t="shared" si="38"/>
        <v>0</v>
      </c>
      <c r="BA83" s="50">
        <f t="shared" si="38"/>
        <v>0</v>
      </c>
      <c r="BB83" s="50">
        <f t="shared" si="38"/>
        <v>0</v>
      </c>
      <c r="BC83" s="20">
        <f t="shared" si="31"/>
        <v>0</v>
      </c>
    </row>
    <row r="84" spans="1:55" ht="15.75" hidden="1">
      <c r="A84" s="138" t="s">
        <v>174</v>
      </c>
      <c r="B84" s="138" t="s">
        <v>36</v>
      </c>
      <c r="C84" s="28" t="s">
        <v>37</v>
      </c>
      <c r="D84" s="16" t="s">
        <v>175</v>
      </c>
      <c r="E84" s="29" t="s">
        <v>176</v>
      </c>
      <c r="F84" s="29" t="s">
        <v>169</v>
      </c>
      <c r="G84" s="62">
        <v>150</v>
      </c>
      <c r="H84" s="62">
        <v>12</v>
      </c>
      <c r="I84" s="25">
        <v>30</v>
      </c>
      <c r="J84" s="62"/>
      <c r="K84" s="62"/>
      <c r="L84" s="62"/>
      <c r="M84" s="62"/>
      <c r="N84" s="62">
        <v>10</v>
      </c>
      <c r="O84" s="62"/>
      <c r="P84" s="62"/>
      <c r="Q84" s="62">
        <v>300</v>
      </c>
      <c r="R84" s="62"/>
      <c r="S84" s="62">
        <v>10</v>
      </c>
      <c r="T84" s="62">
        <v>20</v>
      </c>
      <c r="U84" s="62">
        <v>10</v>
      </c>
      <c r="V84" s="62">
        <v>0</v>
      </c>
      <c r="W84" s="62">
        <v>10</v>
      </c>
      <c r="X84" s="62">
        <v>10</v>
      </c>
      <c r="Y84" s="62"/>
      <c r="Z84" s="62">
        <v>0</v>
      </c>
      <c r="AA84" s="62">
        <v>0</v>
      </c>
      <c r="AB84" s="62">
        <v>10</v>
      </c>
      <c r="AC84" s="20" t="e">
        <f>#REF!</f>
        <v>#REF!</v>
      </c>
      <c r="AD84" s="21" t="e">
        <f>#REF!-AC84</f>
        <v>#REF!</v>
      </c>
      <c r="AE84" s="63"/>
      <c r="AF84" s="63"/>
      <c r="AG84" s="35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20">
        <f t="shared" si="31"/>
        <v>0</v>
      </c>
    </row>
    <row r="85" spans="1:55" ht="15.75" hidden="1">
      <c r="A85" s="74" t="s">
        <v>49</v>
      </c>
      <c r="B85" s="74" t="s">
        <v>36</v>
      </c>
      <c r="C85" s="28" t="s">
        <v>37</v>
      </c>
      <c r="D85" s="16" t="s">
        <v>177</v>
      </c>
      <c r="E85" s="29" t="s">
        <v>176</v>
      </c>
      <c r="F85" s="29" t="s">
        <v>169</v>
      </c>
      <c r="G85" s="62">
        <v>300</v>
      </c>
      <c r="H85" s="62">
        <v>40</v>
      </c>
      <c r="I85" s="62"/>
      <c r="J85" s="62"/>
      <c r="K85" s="62"/>
      <c r="L85" s="62"/>
      <c r="M85" s="62"/>
      <c r="N85" s="62">
        <v>20</v>
      </c>
      <c r="O85" s="62"/>
      <c r="P85" s="62"/>
      <c r="Q85" s="62"/>
      <c r="R85" s="62"/>
      <c r="S85" s="62">
        <v>10</v>
      </c>
      <c r="T85" s="62">
        <v>50</v>
      </c>
      <c r="U85" s="62">
        <v>10</v>
      </c>
      <c r="V85" s="62">
        <v>10</v>
      </c>
      <c r="W85" s="62">
        <v>20</v>
      </c>
      <c r="X85" s="62">
        <v>10</v>
      </c>
      <c r="Y85" s="62">
        <v>10</v>
      </c>
      <c r="Z85" s="62">
        <v>12</v>
      </c>
      <c r="AA85" s="62">
        <v>0</v>
      </c>
      <c r="AB85" s="62">
        <v>10</v>
      </c>
      <c r="AC85" s="20" t="e">
        <f>#REF!</f>
        <v>#REF!</v>
      </c>
      <c r="AD85" s="21" t="e">
        <f>#REF!-AC85</f>
        <v>#REF!</v>
      </c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20">
        <f t="shared" si="31"/>
        <v>0</v>
      </c>
    </row>
    <row r="86" spans="1:55" ht="15.75" hidden="1">
      <c r="A86" s="74" t="s">
        <v>49</v>
      </c>
      <c r="B86" s="139" t="s">
        <v>36</v>
      </c>
      <c r="C86" s="28" t="s">
        <v>37</v>
      </c>
      <c r="D86" s="16" t="s">
        <v>178</v>
      </c>
      <c r="E86" s="29" t="s">
        <v>176</v>
      </c>
      <c r="F86" s="29" t="s">
        <v>169</v>
      </c>
      <c r="G86" s="76">
        <v>280</v>
      </c>
      <c r="H86" s="76">
        <v>80</v>
      </c>
      <c r="I86" s="76"/>
      <c r="J86" s="62"/>
      <c r="K86" s="76"/>
      <c r="L86" s="76">
        <v>20</v>
      </c>
      <c r="M86" s="62"/>
      <c r="N86" s="76">
        <v>20</v>
      </c>
      <c r="O86" s="62"/>
      <c r="P86" s="62"/>
      <c r="Q86" s="76"/>
      <c r="R86" s="62"/>
      <c r="S86" s="62">
        <v>10</v>
      </c>
      <c r="T86" s="76">
        <v>50</v>
      </c>
      <c r="U86" s="25">
        <v>10</v>
      </c>
      <c r="V86" s="76">
        <v>10</v>
      </c>
      <c r="W86" s="76">
        <v>10</v>
      </c>
      <c r="X86" s="76"/>
      <c r="Y86" s="76"/>
      <c r="Z86" s="76">
        <v>10</v>
      </c>
      <c r="AA86" s="76"/>
      <c r="AB86" s="76">
        <v>10</v>
      </c>
      <c r="AC86" s="20" t="e">
        <f>#REF!</f>
        <v>#REF!</v>
      </c>
      <c r="AD86" s="21" t="e">
        <f>#REF!-AC86</f>
        <v>#REF!</v>
      </c>
      <c r="AE86" s="35"/>
      <c r="AF86" s="35"/>
      <c r="AG86" s="35"/>
      <c r="AH86" s="63"/>
      <c r="AI86" s="35"/>
      <c r="AJ86" s="35"/>
      <c r="AK86" s="63"/>
      <c r="AL86" s="35"/>
      <c r="AM86" s="63"/>
      <c r="AN86" s="63"/>
      <c r="AO86" s="35"/>
      <c r="AP86" s="63"/>
      <c r="AQ86" s="35"/>
      <c r="AR86" s="35"/>
      <c r="AS86" s="35"/>
      <c r="AT86" s="35"/>
      <c r="AU86" s="35"/>
      <c r="AV86" s="35"/>
      <c r="AW86" s="35"/>
      <c r="AX86" s="35"/>
      <c r="AY86" s="35"/>
      <c r="AZ86" s="63"/>
      <c r="BA86" s="63"/>
      <c r="BB86" s="63"/>
      <c r="BC86" s="20">
        <f t="shared" si="31"/>
        <v>0</v>
      </c>
    </row>
    <row r="87" spans="1:55" ht="15.75" hidden="1">
      <c r="A87" s="74" t="s">
        <v>52</v>
      </c>
      <c r="B87" s="74" t="s">
        <v>36</v>
      </c>
      <c r="C87" s="28" t="s">
        <v>37</v>
      </c>
      <c r="D87" s="16" t="s">
        <v>179</v>
      </c>
      <c r="E87" s="29" t="s">
        <v>176</v>
      </c>
      <c r="F87" s="29" t="s">
        <v>169</v>
      </c>
      <c r="G87" s="25">
        <v>20</v>
      </c>
      <c r="H87" s="25">
        <v>0</v>
      </c>
      <c r="I87" s="25"/>
      <c r="J87" s="62"/>
      <c r="K87" s="25"/>
      <c r="L87" s="25">
        <v>50</v>
      </c>
      <c r="M87" s="62"/>
      <c r="N87" s="25"/>
      <c r="O87" s="62"/>
      <c r="P87" s="62"/>
      <c r="Q87" s="25"/>
      <c r="R87" s="62"/>
      <c r="S87" s="62"/>
      <c r="T87" s="25">
        <v>50</v>
      </c>
      <c r="U87" s="25"/>
      <c r="V87" s="25">
        <v>50</v>
      </c>
      <c r="W87" s="25"/>
      <c r="X87" s="25">
        <v>0</v>
      </c>
      <c r="Y87" s="25">
        <v>20</v>
      </c>
      <c r="Z87" s="25">
        <v>10</v>
      </c>
      <c r="AA87" s="25">
        <v>0</v>
      </c>
      <c r="AB87" s="25"/>
      <c r="AC87" s="20" t="e">
        <f>#REF!</f>
        <v>#REF!</v>
      </c>
      <c r="AD87" s="21" t="e">
        <f>#REF!-AC87</f>
        <v>#REF!</v>
      </c>
      <c r="AE87" s="35"/>
      <c r="AF87" s="35"/>
      <c r="AG87" s="35"/>
      <c r="AH87" s="63"/>
      <c r="AI87" s="35"/>
      <c r="AJ87" s="35"/>
      <c r="AK87" s="63"/>
      <c r="AL87" s="35"/>
      <c r="AM87" s="63"/>
      <c r="AN87" s="63"/>
      <c r="AO87" s="35"/>
      <c r="AP87" s="63"/>
      <c r="AQ87" s="35"/>
      <c r="AR87" s="35"/>
      <c r="AS87" s="35"/>
      <c r="AT87" s="35"/>
      <c r="AU87" s="35"/>
      <c r="AV87" s="35"/>
      <c r="AW87" s="35"/>
      <c r="AX87" s="35"/>
      <c r="AY87" s="35"/>
      <c r="AZ87" s="62"/>
      <c r="BA87" s="62"/>
      <c r="BB87" s="62"/>
      <c r="BC87" s="20">
        <f t="shared" si="31"/>
        <v>0</v>
      </c>
    </row>
    <row r="88" spans="1:55" ht="15.75" hidden="1">
      <c r="A88" s="140" t="s">
        <v>180</v>
      </c>
      <c r="B88" s="140" t="s">
        <v>36</v>
      </c>
      <c r="C88" s="37" t="s">
        <v>48</v>
      </c>
      <c r="D88" s="16"/>
      <c r="E88" s="136" t="s">
        <v>169</v>
      </c>
      <c r="F88" s="137" t="s">
        <v>169</v>
      </c>
      <c r="G88" s="47">
        <f>G87+G86+G85+G84</f>
        <v>750</v>
      </c>
      <c r="H88" s="50">
        <f t="shared" ref="H88:AB88" si="39">H87+H86+H85+H84</f>
        <v>132</v>
      </c>
      <c r="I88" s="50">
        <f t="shared" si="39"/>
        <v>30</v>
      </c>
      <c r="J88" s="50">
        <f t="shared" si="39"/>
        <v>0</v>
      </c>
      <c r="K88" s="50">
        <f t="shared" si="39"/>
        <v>0</v>
      </c>
      <c r="L88" s="50">
        <f t="shared" si="39"/>
        <v>70</v>
      </c>
      <c r="M88" s="50">
        <f t="shared" si="39"/>
        <v>0</v>
      </c>
      <c r="N88" s="50">
        <f t="shared" si="39"/>
        <v>50</v>
      </c>
      <c r="O88" s="50">
        <f t="shared" si="39"/>
        <v>0</v>
      </c>
      <c r="P88" s="50">
        <f t="shared" si="39"/>
        <v>0</v>
      </c>
      <c r="Q88" s="50">
        <f t="shared" si="39"/>
        <v>300</v>
      </c>
      <c r="R88" s="50">
        <f t="shared" si="39"/>
        <v>0</v>
      </c>
      <c r="S88" s="50">
        <f t="shared" si="39"/>
        <v>30</v>
      </c>
      <c r="T88" s="50">
        <f t="shared" si="39"/>
        <v>170</v>
      </c>
      <c r="U88" s="50">
        <f t="shared" si="39"/>
        <v>30</v>
      </c>
      <c r="V88" s="50">
        <f t="shared" si="39"/>
        <v>70</v>
      </c>
      <c r="W88" s="50">
        <f t="shared" si="39"/>
        <v>40</v>
      </c>
      <c r="X88" s="50">
        <f t="shared" si="39"/>
        <v>20</v>
      </c>
      <c r="Y88" s="50">
        <f t="shared" si="39"/>
        <v>30</v>
      </c>
      <c r="Z88" s="50">
        <f t="shared" si="39"/>
        <v>32</v>
      </c>
      <c r="AA88" s="50">
        <f t="shared" si="39"/>
        <v>0</v>
      </c>
      <c r="AB88" s="50">
        <f t="shared" si="39"/>
        <v>30</v>
      </c>
      <c r="AC88" s="20" t="e">
        <f>#REF!</f>
        <v>#REF!</v>
      </c>
      <c r="AD88" s="40" t="e">
        <f>#REF!-AC88</f>
        <v>#REF!</v>
      </c>
      <c r="AE88" s="47">
        <f>AE87+AE86+AE85+AE84</f>
        <v>0</v>
      </c>
      <c r="AF88" s="50">
        <f t="shared" ref="AF88:BB88" si="40">AF87+AF86+AF85+AF84</f>
        <v>0</v>
      </c>
      <c r="AG88" s="50">
        <f t="shared" si="40"/>
        <v>0</v>
      </c>
      <c r="AH88" s="50">
        <f t="shared" si="40"/>
        <v>0</v>
      </c>
      <c r="AI88" s="50">
        <f t="shared" si="40"/>
        <v>0</v>
      </c>
      <c r="AJ88" s="50">
        <f t="shared" si="40"/>
        <v>0</v>
      </c>
      <c r="AK88" s="50">
        <f t="shared" si="40"/>
        <v>0</v>
      </c>
      <c r="AL88" s="50">
        <f t="shared" si="40"/>
        <v>0</v>
      </c>
      <c r="AM88" s="50">
        <f t="shared" si="40"/>
        <v>0</v>
      </c>
      <c r="AN88" s="50">
        <f t="shared" si="40"/>
        <v>0</v>
      </c>
      <c r="AO88" s="50">
        <f t="shared" si="40"/>
        <v>0</v>
      </c>
      <c r="AP88" s="50">
        <f t="shared" si="40"/>
        <v>0</v>
      </c>
      <c r="AQ88" s="50">
        <f t="shared" si="40"/>
        <v>0</v>
      </c>
      <c r="AR88" s="50">
        <f t="shared" si="40"/>
        <v>0</v>
      </c>
      <c r="AS88" s="50">
        <f t="shared" si="40"/>
        <v>0</v>
      </c>
      <c r="AT88" s="50">
        <f t="shared" si="40"/>
        <v>0</v>
      </c>
      <c r="AU88" s="50">
        <f t="shared" si="40"/>
        <v>0</v>
      </c>
      <c r="AV88" s="50">
        <f t="shared" si="40"/>
        <v>0</v>
      </c>
      <c r="AW88" s="50">
        <f t="shared" si="40"/>
        <v>0</v>
      </c>
      <c r="AX88" s="50">
        <f t="shared" si="40"/>
        <v>0</v>
      </c>
      <c r="AY88" s="50">
        <f t="shared" si="40"/>
        <v>0</v>
      </c>
      <c r="AZ88" s="50">
        <f t="shared" si="40"/>
        <v>0</v>
      </c>
      <c r="BA88" s="50">
        <f t="shared" si="40"/>
        <v>0</v>
      </c>
      <c r="BB88" s="50">
        <f t="shared" si="40"/>
        <v>0</v>
      </c>
      <c r="BC88" s="20">
        <f t="shared" si="31"/>
        <v>0</v>
      </c>
    </row>
    <row r="89" spans="1:55" ht="15.75" hidden="1">
      <c r="A89" s="141" t="s">
        <v>49</v>
      </c>
      <c r="B89" s="141" t="s">
        <v>36</v>
      </c>
      <c r="C89" s="28" t="s">
        <v>37</v>
      </c>
      <c r="D89" s="16" t="s">
        <v>181</v>
      </c>
      <c r="E89" s="29" t="s">
        <v>182</v>
      </c>
      <c r="F89" s="29" t="s">
        <v>169</v>
      </c>
      <c r="G89" s="131">
        <v>150</v>
      </c>
      <c r="H89" s="131">
        <v>10</v>
      </c>
      <c r="I89" s="62"/>
      <c r="J89" s="62"/>
      <c r="K89" s="131"/>
      <c r="L89" s="131"/>
      <c r="M89" s="131"/>
      <c r="N89" s="131">
        <v>10</v>
      </c>
      <c r="O89" s="62"/>
      <c r="P89" s="62"/>
      <c r="Q89" s="131"/>
      <c r="R89" s="131"/>
      <c r="S89" s="62"/>
      <c r="T89" s="131">
        <v>110</v>
      </c>
      <c r="U89" s="131">
        <v>90</v>
      </c>
      <c r="V89" s="131"/>
      <c r="W89" s="131">
        <v>38</v>
      </c>
      <c r="X89" s="131"/>
      <c r="Y89" s="131">
        <v>93</v>
      </c>
      <c r="Z89" s="131">
        <v>2</v>
      </c>
      <c r="AA89" s="131"/>
      <c r="AB89" s="131"/>
      <c r="AC89" s="20" t="e">
        <f>#REF!</f>
        <v>#REF!</v>
      </c>
      <c r="AD89" s="21" t="e">
        <f>#REF!-AC89</f>
        <v>#REF!</v>
      </c>
      <c r="AE89" s="85"/>
      <c r="AF89" s="85"/>
      <c r="AG89" s="62"/>
      <c r="AH89" s="62"/>
      <c r="AI89" s="85"/>
      <c r="AJ89" s="85"/>
      <c r="AK89" s="62"/>
      <c r="AL89" s="85"/>
      <c r="AM89" s="62"/>
      <c r="AN89" s="62"/>
      <c r="AO89" s="85"/>
      <c r="AP89" s="62"/>
      <c r="AQ89" s="85"/>
      <c r="AR89" s="85"/>
      <c r="AS89" s="85"/>
      <c r="AT89" s="85"/>
      <c r="AU89" s="85"/>
      <c r="AV89" s="85"/>
      <c r="AW89" s="85"/>
      <c r="AX89" s="85"/>
      <c r="AY89" s="85"/>
      <c r="AZ89" s="62"/>
      <c r="BA89" s="62"/>
      <c r="BB89" s="62"/>
      <c r="BC89" s="20">
        <f t="shared" si="31"/>
        <v>0</v>
      </c>
    </row>
    <row r="90" spans="1:55" ht="15.75" hidden="1">
      <c r="A90" s="74" t="s">
        <v>52</v>
      </c>
      <c r="B90" s="74" t="s">
        <v>36</v>
      </c>
      <c r="C90" s="28" t="s">
        <v>37</v>
      </c>
      <c r="D90" s="16" t="s">
        <v>183</v>
      </c>
      <c r="E90" s="29" t="s">
        <v>182</v>
      </c>
      <c r="F90" s="29" t="s">
        <v>169</v>
      </c>
      <c r="G90" s="85">
        <v>39</v>
      </c>
      <c r="H90" s="85">
        <v>10</v>
      </c>
      <c r="I90" s="62"/>
      <c r="J90" s="62"/>
      <c r="K90" s="85">
        <v>10</v>
      </c>
      <c r="L90" s="85"/>
      <c r="M90" s="62"/>
      <c r="N90" s="85">
        <v>170</v>
      </c>
      <c r="O90" s="62"/>
      <c r="P90" s="62"/>
      <c r="Q90" s="85"/>
      <c r="R90" s="85"/>
      <c r="S90" s="62"/>
      <c r="T90" s="85">
        <v>10</v>
      </c>
      <c r="U90" s="85">
        <v>10</v>
      </c>
      <c r="V90" s="85"/>
      <c r="W90" s="85"/>
      <c r="X90" s="85"/>
      <c r="Y90" s="85">
        <v>6</v>
      </c>
      <c r="Z90" s="85">
        <v>0</v>
      </c>
      <c r="AA90" s="85"/>
      <c r="AB90" s="85"/>
      <c r="AC90" s="20" t="e">
        <f>#REF!</f>
        <v>#REF!</v>
      </c>
      <c r="AD90" s="21" t="e">
        <f>#REF!-AC90</f>
        <v>#REF!</v>
      </c>
      <c r="AE90" s="76"/>
      <c r="AF90" s="76"/>
      <c r="AG90" s="76"/>
      <c r="AH90" s="32"/>
      <c r="AI90" s="76"/>
      <c r="AJ90" s="76"/>
      <c r="AK90" s="32"/>
      <c r="AL90" s="76"/>
      <c r="AM90" s="32"/>
      <c r="AN90" s="32"/>
      <c r="AO90" s="32"/>
      <c r="AP90" s="76"/>
      <c r="AQ90" s="85"/>
      <c r="AR90" s="76"/>
      <c r="AS90" s="76"/>
      <c r="AT90" s="76"/>
      <c r="AU90" s="76"/>
      <c r="AV90" s="76"/>
      <c r="AW90" s="76"/>
      <c r="AX90" s="76"/>
      <c r="AY90" s="76"/>
      <c r="AZ90" s="32"/>
      <c r="BA90" s="32"/>
      <c r="BB90" s="32"/>
      <c r="BC90" s="20">
        <f t="shared" si="31"/>
        <v>0</v>
      </c>
    </row>
    <row r="91" spans="1:55" ht="15.75" hidden="1">
      <c r="A91" s="74" t="s">
        <v>52</v>
      </c>
      <c r="B91" s="141" t="s">
        <v>36</v>
      </c>
      <c r="C91" s="28" t="s">
        <v>37</v>
      </c>
      <c r="D91" s="16" t="s">
        <v>184</v>
      </c>
      <c r="E91" s="29" t="s">
        <v>182</v>
      </c>
      <c r="F91" s="29" t="s">
        <v>169</v>
      </c>
      <c r="G91" s="85">
        <v>160</v>
      </c>
      <c r="H91" s="85">
        <v>10</v>
      </c>
      <c r="I91" s="62"/>
      <c r="J91" s="62"/>
      <c r="K91" s="85"/>
      <c r="L91" s="85"/>
      <c r="M91" s="62"/>
      <c r="N91" s="85">
        <v>16</v>
      </c>
      <c r="O91" s="62"/>
      <c r="P91" s="62"/>
      <c r="Q91" s="85"/>
      <c r="R91" s="62"/>
      <c r="S91" s="62"/>
      <c r="T91" s="85">
        <v>5</v>
      </c>
      <c r="U91" s="85">
        <v>45</v>
      </c>
      <c r="V91" s="85">
        <v>15</v>
      </c>
      <c r="W91" s="85">
        <v>30</v>
      </c>
      <c r="X91" s="85"/>
      <c r="Y91" s="85">
        <v>70</v>
      </c>
      <c r="Z91" s="85">
        <v>1</v>
      </c>
      <c r="AA91" s="143">
        <v>0</v>
      </c>
      <c r="AB91" s="85">
        <v>5</v>
      </c>
      <c r="AC91" s="20" t="e">
        <f>#REF!</f>
        <v>#REF!</v>
      </c>
      <c r="AD91" s="21" t="e">
        <f>#REF!-AC91</f>
        <v>#REF!</v>
      </c>
      <c r="AE91" s="85"/>
      <c r="AF91" s="85"/>
      <c r="AG91" s="62"/>
      <c r="AH91" s="85"/>
      <c r="AI91" s="85"/>
      <c r="AJ91" s="62"/>
      <c r="AK91" s="85"/>
      <c r="AL91" s="62"/>
      <c r="AM91" s="62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62"/>
      <c r="AZ91" s="130"/>
      <c r="BA91" s="130"/>
      <c r="BB91" s="130"/>
      <c r="BC91" s="20">
        <f t="shared" si="31"/>
        <v>0</v>
      </c>
    </row>
    <row r="92" spans="1:55" ht="15.75" hidden="1">
      <c r="A92" s="24" t="s">
        <v>185</v>
      </c>
      <c r="B92" s="24" t="s">
        <v>36</v>
      </c>
      <c r="C92" s="28" t="s">
        <v>37</v>
      </c>
      <c r="D92" s="16" t="s">
        <v>186</v>
      </c>
      <c r="E92" s="29" t="s">
        <v>182</v>
      </c>
      <c r="F92" s="29" t="s">
        <v>169</v>
      </c>
      <c r="G92" s="85">
        <v>80</v>
      </c>
      <c r="H92" s="85">
        <v>10</v>
      </c>
      <c r="I92" s="62"/>
      <c r="J92" s="62"/>
      <c r="K92" s="85"/>
      <c r="L92" s="85"/>
      <c r="M92" s="62"/>
      <c r="N92" s="85"/>
      <c r="O92" s="62"/>
      <c r="P92" s="62"/>
      <c r="Q92" s="62"/>
      <c r="R92" s="62"/>
      <c r="S92" s="62"/>
      <c r="T92" s="85"/>
      <c r="U92" s="85">
        <v>10</v>
      </c>
      <c r="V92" s="85">
        <v>12</v>
      </c>
      <c r="W92" s="85">
        <v>20</v>
      </c>
      <c r="X92" s="85"/>
      <c r="Y92" s="85">
        <v>30</v>
      </c>
      <c r="Z92" s="85">
        <v>1</v>
      </c>
      <c r="AA92" s="85">
        <v>0</v>
      </c>
      <c r="AB92" s="85">
        <v>10</v>
      </c>
      <c r="AC92" s="20" t="e">
        <f>#REF!</f>
        <v>#REF!</v>
      </c>
      <c r="AD92" s="21" t="e">
        <f>#REF!-AC92</f>
        <v>#REF!</v>
      </c>
      <c r="AE92" s="85"/>
      <c r="AF92" s="85"/>
      <c r="AG92" s="62"/>
      <c r="AH92" s="85"/>
      <c r="AI92" s="85"/>
      <c r="AJ92" s="62"/>
      <c r="AK92" s="85"/>
      <c r="AL92" s="62"/>
      <c r="AM92" s="62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62"/>
      <c r="AZ92" s="130"/>
      <c r="BA92" s="130"/>
      <c r="BB92" s="130"/>
      <c r="BC92" s="20">
        <f t="shared" si="31"/>
        <v>0</v>
      </c>
    </row>
    <row r="93" spans="1:55" ht="15.75" hidden="1">
      <c r="A93" s="144" t="s">
        <v>52</v>
      </c>
      <c r="B93" s="145" t="s">
        <v>36</v>
      </c>
      <c r="C93" s="37" t="s">
        <v>48</v>
      </c>
      <c r="D93" s="16"/>
      <c r="E93" s="136" t="s">
        <v>169</v>
      </c>
      <c r="F93" s="137" t="s">
        <v>169</v>
      </c>
      <c r="G93" s="47">
        <f>G92+G91+G90+G89</f>
        <v>429</v>
      </c>
      <c r="H93" s="50">
        <f t="shared" ref="H93:AB93" si="41">H92+H91+H90+H89</f>
        <v>40</v>
      </c>
      <c r="I93" s="50">
        <f t="shared" si="41"/>
        <v>0</v>
      </c>
      <c r="J93" s="50">
        <f t="shared" si="41"/>
        <v>0</v>
      </c>
      <c r="K93" s="50">
        <f t="shared" si="41"/>
        <v>10</v>
      </c>
      <c r="L93" s="50">
        <f t="shared" si="41"/>
        <v>0</v>
      </c>
      <c r="M93" s="50">
        <f t="shared" si="41"/>
        <v>0</v>
      </c>
      <c r="N93" s="50">
        <f t="shared" si="41"/>
        <v>196</v>
      </c>
      <c r="O93" s="50">
        <f t="shared" si="41"/>
        <v>0</v>
      </c>
      <c r="P93" s="50">
        <f t="shared" si="41"/>
        <v>0</v>
      </c>
      <c r="Q93" s="50">
        <f t="shared" si="41"/>
        <v>0</v>
      </c>
      <c r="R93" s="50">
        <f t="shared" si="41"/>
        <v>0</v>
      </c>
      <c r="S93" s="50">
        <f t="shared" si="41"/>
        <v>0</v>
      </c>
      <c r="T93" s="50">
        <f t="shared" si="41"/>
        <v>125</v>
      </c>
      <c r="U93" s="50">
        <f t="shared" si="41"/>
        <v>155</v>
      </c>
      <c r="V93" s="50">
        <f t="shared" si="41"/>
        <v>27</v>
      </c>
      <c r="W93" s="50">
        <f t="shared" si="41"/>
        <v>88</v>
      </c>
      <c r="X93" s="50">
        <f t="shared" si="41"/>
        <v>0</v>
      </c>
      <c r="Y93" s="50">
        <f t="shared" si="41"/>
        <v>199</v>
      </c>
      <c r="Z93" s="50">
        <f t="shared" si="41"/>
        <v>4</v>
      </c>
      <c r="AA93" s="50">
        <f t="shared" si="41"/>
        <v>0</v>
      </c>
      <c r="AB93" s="50">
        <f t="shared" si="41"/>
        <v>15</v>
      </c>
      <c r="AC93" s="20" t="e">
        <f>#REF!</f>
        <v>#REF!</v>
      </c>
      <c r="AD93" s="40" t="e">
        <f>#REF!-AC93</f>
        <v>#REF!</v>
      </c>
      <c r="AE93" s="47">
        <f>AE92+AE91+AE90+AE89</f>
        <v>0</v>
      </c>
      <c r="AF93" s="50">
        <f t="shared" ref="AF93:BB93" si="42">AF92+AF91+AF90+AF89</f>
        <v>0</v>
      </c>
      <c r="AG93" s="50">
        <f t="shared" si="42"/>
        <v>0</v>
      </c>
      <c r="AH93" s="50">
        <f t="shared" si="42"/>
        <v>0</v>
      </c>
      <c r="AI93" s="50">
        <f t="shared" si="42"/>
        <v>0</v>
      </c>
      <c r="AJ93" s="50">
        <f t="shared" si="42"/>
        <v>0</v>
      </c>
      <c r="AK93" s="50">
        <f t="shared" si="42"/>
        <v>0</v>
      </c>
      <c r="AL93" s="50">
        <f t="shared" si="42"/>
        <v>0</v>
      </c>
      <c r="AM93" s="50">
        <f t="shared" si="42"/>
        <v>0</v>
      </c>
      <c r="AN93" s="50">
        <f t="shared" si="42"/>
        <v>0</v>
      </c>
      <c r="AO93" s="50">
        <f t="shared" si="42"/>
        <v>0</v>
      </c>
      <c r="AP93" s="50">
        <f t="shared" si="42"/>
        <v>0</v>
      </c>
      <c r="AQ93" s="50">
        <f t="shared" si="42"/>
        <v>0</v>
      </c>
      <c r="AR93" s="50">
        <f t="shared" si="42"/>
        <v>0</v>
      </c>
      <c r="AS93" s="50">
        <f t="shared" si="42"/>
        <v>0</v>
      </c>
      <c r="AT93" s="50">
        <f t="shared" si="42"/>
        <v>0</v>
      </c>
      <c r="AU93" s="50">
        <f t="shared" si="42"/>
        <v>0</v>
      </c>
      <c r="AV93" s="50">
        <f t="shared" si="42"/>
        <v>0</v>
      </c>
      <c r="AW93" s="50">
        <f t="shared" si="42"/>
        <v>0</v>
      </c>
      <c r="AX93" s="50">
        <f t="shared" si="42"/>
        <v>0</v>
      </c>
      <c r="AY93" s="50">
        <f t="shared" si="42"/>
        <v>0</v>
      </c>
      <c r="AZ93" s="50">
        <f t="shared" si="42"/>
        <v>0</v>
      </c>
      <c r="BA93" s="50">
        <f t="shared" si="42"/>
        <v>0</v>
      </c>
      <c r="BB93" s="50">
        <f t="shared" si="42"/>
        <v>0</v>
      </c>
      <c r="BC93" s="20">
        <f t="shared" si="31"/>
        <v>0</v>
      </c>
    </row>
    <row r="94" spans="1:55" ht="15.75" hidden="1">
      <c r="A94" s="23" t="s">
        <v>187</v>
      </c>
      <c r="B94" s="74" t="s">
        <v>36</v>
      </c>
      <c r="C94" s="28" t="s">
        <v>37</v>
      </c>
      <c r="D94" s="16" t="s">
        <v>188</v>
      </c>
      <c r="E94" s="29" t="s">
        <v>189</v>
      </c>
      <c r="F94" s="29" t="s">
        <v>169</v>
      </c>
      <c r="G94" s="62">
        <v>0</v>
      </c>
      <c r="H94" s="62">
        <v>0</v>
      </c>
      <c r="I94" s="62"/>
      <c r="J94" s="62"/>
      <c r="K94" s="62"/>
      <c r="L94" s="62"/>
      <c r="M94" s="62"/>
      <c r="N94" s="62">
        <v>0</v>
      </c>
      <c r="O94" s="62"/>
      <c r="P94" s="62"/>
      <c r="Q94" s="62">
        <v>0</v>
      </c>
      <c r="R94" s="62"/>
      <c r="S94" s="62"/>
      <c r="T94" s="25">
        <v>0</v>
      </c>
      <c r="U94" s="62">
        <v>0</v>
      </c>
      <c r="V94" s="62">
        <v>0</v>
      </c>
      <c r="W94" s="62">
        <v>0</v>
      </c>
      <c r="X94" s="62">
        <v>0</v>
      </c>
      <c r="Y94" s="62">
        <v>0</v>
      </c>
      <c r="Z94" s="62">
        <v>0</v>
      </c>
      <c r="AA94" s="62"/>
      <c r="AB94" s="62"/>
      <c r="AC94" s="20" t="e">
        <f>#REF!</f>
        <v>#REF!</v>
      </c>
      <c r="AD94" s="21" t="e">
        <f>#REF!-AC94</f>
        <v>#REF!</v>
      </c>
      <c r="AE94" s="131"/>
      <c r="AF94" s="131"/>
      <c r="AG94" s="62"/>
      <c r="AH94" s="62"/>
      <c r="AI94" s="131"/>
      <c r="AJ94" s="131"/>
      <c r="AK94" s="131"/>
      <c r="AL94" s="131"/>
      <c r="AM94" s="62"/>
      <c r="AN94" s="62"/>
      <c r="AO94" s="131"/>
      <c r="AP94" s="62"/>
      <c r="AQ94" s="131"/>
      <c r="AR94" s="131"/>
      <c r="AS94" s="131"/>
      <c r="AT94" s="131"/>
      <c r="AU94" s="131"/>
      <c r="AV94" s="131"/>
      <c r="AW94" s="131"/>
      <c r="AX94" s="131"/>
      <c r="AY94" s="131"/>
      <c r="AZ94" s="62"/>
      <c r="BA94" s="62"/>
      <c r="BB94" s="62"/>
      <c r="BC94" s="20">
        <f t="shared" si="31"/>
        <v>0</v>
      </c>
    </row>
    <row r="95" spans="1:55" ht="15.75" hidden="1">
      <c r="A95" s="74" t="s">
        <v>190</v>
      </c>
      <c r="B95" s="74" t="s">
        <v>36</v>
      </c>
      <c r="C95" s="28" t="s">
        <v>37</v>
      </c>
      <c r="D95" s="16" t="s">
        <v>190</v>
      </c>
      <c r="E95" s="29" t="s">
        <v>189</v>
      </c>
      <c r="F95" s="29" t="s">
        <v>169</v>
      </c>
      <c r="G95" s="25">
        <v>80</v>
      </c>
      <c r="H95" s="25">
        <v>7</v>
      </c>
      <c r="I95" s="25"/>
      <c r="J95" s="32"/>
      <c r="K95" s="25">
        <v>0</v>
      </c>
      <c r="L95" s="25">
        <v>0</v>
      </c>
      <c r="M95" s="32"/>
      <c r="N95" s="25">
        <v>3</v>
      </c>
      <c r="O95" s="32"/>
      <c r="P95" s="32"/>
      <c r="Q95" s="25">
        <v>0</v>
      </c>
      <c r="R95" s="32"/>
      <c r="S95" s="25"/>
      <c r="T95" s="25">
        <v>0</v>
      </c>
      <c r="U95" s="25">
        <v>80</v>
      </c>
      <c r="V95" s="25">
        <v>0</v>
      </c>
      <c r="W95" s="25">
        <v>0</v>
      </c>
      <c r="X95" s="25">
        <v>5</v>
      </c>
      <c r="Y95" s="25">
        <v>0</v>
      </c>
      <c r="Z95" s="25">
        <v>10</v>
      </c>
      <c r="AA95" s="25">
        <v>12</v>
      </c>
      <c r="AB95" s="25">
        <v>0</v>
      </c>
      <c r="AC95" s="20" t="e">
        <f>#REF!</f>
        <v>#REF!</v>
      </c>
      <c r="AD95" s="21" t="e">
        <f>#REF!-AC95</f>
        <v>#REF!</v>
      </c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25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20">
        <f t="shared" si="31"/>
        <v>0</v>
      </c>
    </row>
    <row r="96" spans="1:55" ht="15.75" hidden="1">
      <c r="A96" s="74" t="s">
        <v>52</v>
      </c>
      <c r="B96" s="74" t="s">
        <v>36</v>
      </c>
      <c r="C96" s="28" t="s">
        <v>37</v>
      </c>
      <c r="D96" s="16" t="s">
        <v>191</v>
      </c>
      <c r="E96" s="29" t="s">
        <v>189</v>
      </c>
      <c r="F96" s="29" t="s">
        <v>169</v>
      </c>
      <c r="G96" s="76">
        <v>0</v>
      </c>
      <c r="H96" s="76">
        <v>0</v>
      </c>
      <c r="I96" s="76"/>
      <c r="J96" s="32"/>
      <c r="K96" s="76">
        <v>0</v>
      </c>
      <c r="L96" s="76">
        <v>0</v>
      </c>
      <c r="M96" s="32"/>
      <c r="N96" s="76">
        <v>0</v>
      </c>
      <c r="O96" s="32"/>
      <c r="P96" s="32"/>
      <c r="Q96" s="32">
        <v>0</v>
      </c>
      <c r="R96" s="32"/>
      <c r="S96" s="76"/>
      <c r="T96" s="85">
        <v>0</v>
      </c>
      <c r="U96" s="76">
        <v>0</v>
      </c>
      <c r="V96" s="76">
        <v>0</v>
      </c>
      <c r="W96" s="76">
        <v>0</v>
      </c>
      <c r="X96" s="76">
        <v>0</v>
      </c>
      <c r="Y96" s="76">
        <v>0</v>
      </c>
      <c r="Z96" s="76">
        <v>0</v>
      </c>
      <c r="AA96" s="76">
        <v>0</v>
      </c>
      <c r="AB96" s="76">
        <v>0</v>
      </c>
      <c r="AC96" s="20" t="e">
        <f>#REF!</f>
        <v>#REF!</v>
      </c>
      <c r="AD96" s="21" t="e">
        <f>#REF!-AC96</f>
        <v>#REF!</v>
      </c>
      <c r="AE96" s="128"/>
      <c r="AF96" s="128"/>
      <c r="AG96" s="63"/>
      <c r="AH96" s="63"/>
      <c r="AI96" s="128"/>
      <c r="AJ96" s="128"/>
      <c r="AK96" s="128"/>
      <c r="AL96" s="128"/>
      <c r="AM96" s="63"/>
      <c r="AN96" s="63"/>
      <c r="AO96" s="128"/>
      <c r="AP96" s="63"/>
      <c r="AQ96" s="128"/>
      <c r="AR96" s="128"/>
      <c r="AS96" s="128"/>
      <c r="AT96" s="128"/>
      <c r="AU96" s="128"/>
      <c r="AV96" s="128"/>
      <c r="AW96" s="128"/>
      <c r="AX96" s="128"/>
      <c r="AY96" s="128"/>
      <c r="AZ96" s="32"/>
      <c r="BA96" s="32"/>
      <c r="BB96" s="32"/>
      <c r="BC96" s="20">
        <f t="shared" si="31"/>
        <v>0</v>
      </c>
    </row>
    <row r="97" spans="1:55" ht="15.75" hidden="1">
      <c r="A97" s="146" t="s">
        <v>192</v>
      </c>
      <c r="B97" s="146" t="s">
        <v>36</v>
      </c>
      <c r="C97" s="28" t="s">
        <v>37</v>
      </c>
      <c r="D97" s="16" t="s">
        <v>192</v>
      </c>
      <c r="E97" s="29" t="s">
        <v>189</v>
      </c>
      <c r="F97" s="29" t="s">
        <v>169</v>
      </c>
      <c r="G97" s="62">
        <v>97</v>
      </c>
      <c r="H97" s="62">
        <v>10</v>
      </c>
      <c r="I97" s="62"/>
      <c r="J97" s="32"/>
      <c r="K97" s="62">
        <v>0</v>
      </c>
      <c r="L97" s="62">
        <v>0</v>
      </c>
      <c r="M97" s="32"/>
      <c r="N97" s="62">
        <v>13</v>
      </c>
      <c r="O97" s="32"/>
      <c r="P97" s="32"/>
      <c r="Q97" s="32"/>
      <c r="R97" s="32"/>
      <c r="S97" s="62">
        <v>16</v>
      </c>
      <c r="T97" s="25">
        <v>19</v>
      </c>
      <c r="U97" s="62">
        <v>12</v>
      </c>
      <c r="V97" s="25">
        <v>0</v>
      </c>
      <c r="W97" s="62">
        <v>6</v>
      </c>
      <c r="X97" s="62">
        <v>0</v>
      </c>
      <c r="Y97" s="62">
        <v>5</v>
      </c>
      <c r="Z97" s="62">
        <v>11</v>
      </c>
      <c r="AA97" s="62">
        <v>0</v>
      </c>
      <c r="AB97" s="62">
        <v>0</v>
      </c>
      <c r="AC97" s="20" t="e">
        <f>#REF!</f>
        <v>#REF!</v>
      </c>
      <c r="AD97" s="21" t="e">
        <f>#REF!-AC97</f>
        <v>#REF!</v>
      </c>
      <c r="AE97" s="128"/>
      <c r="AF97" s="128"/>
      <c r="AG97" s="63"/>
      <c r="AH97" s="63"/>
      <c r="AI97" s="128"/>
      <c r="AJ97" s="128"/>
      <c r="AK97" s="128"/>
      <c r="AL97" s="128"/>
      <c r="AM97" s="63"/>
      <c r="AN97" s="63"/>
      <c r="AO97" s="128"/>
      <c r="AP97" s="63"/>
      <c r="AQ97" s="128"/>
      <c r="AR97" s="128"/>
      <c r="AS97" s="128"/>
      <c r="AT97" s="128"/>
      <c r="AU97" s="128"/>
      <c r="AV97" s="128"/>
      <c r="AW97" s="128"/>
      <c r="AX97" s="128"/>
      <c r="AY97" s="128"/>
      <c r="AZ97" s="32"/>
      <c r="BA97" s="32"/>
      <c r="BB97" s="32"/>
      <c r="BC97" s="20">
        <f t="shared" si="31"/>
        <v>0</v>
      </c>
    </row>
    <row r="98" spans="1:55" s="150" customFormat="1" ht="15.75" hidden="1">
      <c r="A98" s="147" t="s">
        <v>52</v>
      </c>
      <c r="B98" s="147" t="s">
        <v>36</v>
      </c>
      <c r="C98" s="37" t="s">
        <v>48</v>
      </c>
      <c r="D98" s="16"/>
      <c r="E98" s="136" t="s">
        <v>169</v>
      </c>
      <c r="F98" s="137" t="s">
        <v>169</v>
      </c>
      <c r="G98" s="148">
        <f>G97+G96+G95+G94</f>
        <v>177</v>
      </c>
      <c r="H98" s="149">
        <f t="shared" ref="H98:AB98" si="43">H97+H96+H95+H94</f>
        <v>17</v>
      </c>
      <c r="I98" s="149">
        <f t="shared" si="43"/>
        <v>0</v>
      </c>
      <c r="J98" s="149">
        <f t="shared" si="43"/>
        <v>0</v>
      </c>
      <c r="K98" s="149">
        <f t="shared" si="43"/>
        <v>0</v>
      </c>
      <c r="L98" s="149">
        <f t="shared" si="43"/>
        <v>0</v>
      </c>
      <c r="M98" s="149">
        <f t="shared" si="43"/>
        <v>0</v>
      </c>
      <c r="N98" s="149">
        <f t="shared" si="43"/>
        <v>16</v>
      </c>
      <c r="O98" s="149">
        <f t="shared" si="43"/>
        <v>0</v>
      </c>
      <c r="P98" s="149">
        <f t="shared" si="43"/>
        <v>0</v>
      </c>
      <c r="Q98" s="149">
        <f t="shared" si="43"/>
        <v>0</v>
      </c>
      <c r="R98" s="149">
        <f t="shared" si="43"/>
        <v>0</v>
      </c>
      <c r="S98" s="149">
        <f t="shared" si="43"/>
        <v>16</v>
      </c>
      <c r="T98" s="149">
        <f t="shared" si="43"/>
        <v>19</v>
      </c>
      <c r="U98" s="149">
        <f t="shared" si="43"/>
        <v>92</v>
      </c>
      <c r="V98" s="149">
        <f t="shared" si="43"/>
        <v>0</v>
      </c>
      <c r="W98" s="149">
        <f t="shared" si="43"/>
        <v>6</v>
      </c>
      <c r="X98" s="149">
        <f t="shared" si="43"/>
        <v>5</v>
      </c>
      <c r="Y98" s="149">
        <f t="shared" si="43"/>
        <v>5</v>
      </c>
      <c r="Z98" s="149">
        <f t="shared" si="43"/>
        <v>21</v>
      </c>
      <c r="AA98" s="149">
        <f t="shared" si="43"/>
        <v>12</v>
      </c>
      <c r="AB98" s="149">
        <f t="shared" si="43"/>
        <v>0</v>
      </c>
      <c r="AC98" s="20" t="e">
        <f>#REF!</f>
        <v>#REF!</v>
      </c>
      <c r="AD98" s="40" t="e">
        <f>#REF!-AC98</f>
        <v>#REF!</v>
      </c>
      <c r="AE98" s="148">
        <f>AE97+AE96+AE95+AE94</f>
        <v>0</v>
      </c>
      <c r="AF98" s="149">
        <f t="shared" ref="AF98:BB98" si="44">AF97+AF96+AF95+AF94</f>
        <v>0</v>
      </c>
      <c r="AG98" s="149">
        <f t="shared" si="44"/>
        <v>0</v>
      </c>
      <c r="AH98" s="149">
        <f t="shared" si="44"/>
        <v>0</v>
      </c>
      <c r="AI98" s="149">
        <f t="shared" si="44"/>
        <v>0</v>
      </c>
      <c r="AJ98" s="149">
        <f t="shared" si="44"/>
        <v>0</v>
      </c>
      <c r="AK98" s="149">
        <f t="shared" si="44"/>
        <v>0</v>
      </c>
      <c r="AL98" s="149">
        <f t="shared" si="44"/>
        <v>0</v>
      </c>
      <c r="AM98" s="149">
        <f t="shared" si="44"/>
        <v>0</v>
      </c>
      <c r="AN98" s="149">
        <f t="shared" si="44"/>
        <v>0</v>
      </c>
      <c r="AO98" s="149">
        <f t="shared" si="44"/>
        <v>0</v>
      </c>
      <c r="AP98" s="149">
        <f t="shared" si="44"/>
        <v>0</v>
      </c>
      <c r="AQ98" s="149">
        <f t="shared" si="44"/>
        <v>0</v>
      </c>
      <c r="AR98" s="149">
        <f t="shared" si="44"/>
        <v>0</v>
      </c>
      <c r="AS98" s="149">
        <f t="shared" si="44"/>
        <v>0</v>
      </c>
      <c r="AT98" s="149">
        <f t="shared" si="44"/>
        <v>0</v>
      </c>
      <c r="AU98" s="149">
        <f t="shared" si="44"/>
        <v>0</v>
      </c>
      <c r="AV98" s="149">
        <f t="shared" si="44"/>
        <v>0</v>
      </c>
      <c r="AW98" s="149">
        <f t="shared" si="44"/>
        <v>0</v>
      </c>
      <c r="AX98" s="149">
        <f t="shared" si="44"/>
        <v>0</v>
      </c>
      <c r="AY98" s="149">
        <f t="shared" si="44"/>
        <v>0</v>
      </c>
      <c r="AZ98" s="149">
        <f t="shared" si="44"/>
        <v>0</v>
      </c>
      <c r="BA98" s="149">
        <f t="shared" si="44"/>
        <v>0</v>
      </c>
      <c r="BB98" s="149">
        <f t="shared" si="44"/>
        <v>0</v>
      </c>
      <c r="BC98" s="20">
        <f t="shared" si="31"/>
        <v>0</v>
      </c>
    </row>
    <row r="99" spans="1:55" s="118" customFormat="1" ht="19.5" hidden="1" customHeight="1">
      <c r="A99" s="65" t="s">
        <v>52</v>
      </c>
      <c r="B99" s="65" t="s">
        <v>36</v>
      </c>
      <c r="C99" s="151" t="s">
        <v>60</v>
      </c>
      <c r="D99" s="16"/>
      <c r="E99" s="152" t="s">
        <v>169</v>
      </c>
      <c r="F99" s="153" t="s">
        <v>169</v>
      </c>
      <c r="G99" s="154">
        <f>G98+G93+G88+G83</f>
        <v>1856</v>
      </c>
      <c r="H99" s="155">
        <f t="shared" ref="H99:AB99" si="45">H98+H93+H88+H83</f>
        <v>324</v>
      </c>
      <c r="I99" s="155">
        <f t="shared" si="45"/>
        <v>35</v>
      </c>
      <c r="J99" s="155">
        <f t="shared" si="45"/>
        <v>0</v>
      </c>
      <c r="K99" s="155">
        <f t="shared" si="45"/>
        <v>11</v>
      </c>
      <c r="L99" s="155">
        <f t="shared" si="45"/>
        <v>90</v>
      </c>
      <c r="M99" s="155">
        <f t="shared" si="45"/>
        <v>0</v>
      </c>
      <c r="N99" s="155">
        <f t="shared" si="45"/>
        <v>362</v>
      </c>
      <c r="O99" s="155">
        <f t="shared" si="45"/>
        <v>0</v>
      </c>
      <c r="P99" s="155">
        <f t="shared" si="45"/>
        <v>0</v>
      </c>
      <c r="Q99" s="155">
        <f t="shared" si="45"/>
        <v>500</v>
      </c>
      <c r="R99" s="155">
        <f t="shared" si="45"/>
        <v>0</v>
      </c>
      <c r="S99" s="155">
        <f t="shared" si="45"/>
        <v>46</v>
      </c>
      <c r="T99" s="155">
        <f t="shared" si="45"/>
        <v>444</v>
      </c>
      <c r="U99" s="155">
        <f t="shared" si="45"/>
        <v>388</v>
      </c>
      <c r="V99" s="155">
        <f t="shared" si="45"/>
        <v>135</v>
      </c>
      <c r="W99" s="155">
        <f t="shared" si="45"/>
        <v>224</v>
      </c>
      <c r="X99" s="155">
        <f t="shared" si="45"/>
        <v>90</v>
      </c>
      <c r="Y99" s="155">
        <f t="shared" si="45"/>
        <v>244</v>
      </c>
      <c r="Z99" s="155">
        <f t="shared" si="45"/>
        <v>101</v>
      </c>
      <c r="AA99" s="155">
        <f t="shared" si="45"/>
        <v>32</v>
      </c>
      <c r="AB99" s="155">
        <f t="shared" si="45"/>
        <v>140</v>
      </c>
      <c r="AC99" s="20" t="e">
        <f>#REF!</f>
        <v>#REF!</v>
      </c>
      <c r="AD99" s="40" t="e">
        <f>#REF!-AC99</f>
        <v>#REF!</v>
      </c>
      <c r="AE99" s="154">
        <f>AE98+AE93+AE88+AE83</f>
        <v>0</v>
      </c>
      <c r="AF99" s="155">
        <f t="shared" ref="AF99:BB99" si="46">AF98+AF93+AF88+AF83</f>
        <v>0</v>
      </c>
      <c r="AG99" s="155">
        <f t="shared" si="46"/>
        <v>0</v>
      </c>
      <c r="AH99" s="155">
        <f t="shared" si="46"/>
        <v>0</v>
      </c>
      <c r="AI99" s="155">
        <f t="shared" si="46"/>
        <v>0</v>
      </c>
      <c r="AJ99" s="155">
        <f t="shared" si="46"/>
        <v>0</v>
      </c>
      <c r="AK99" s="155">
        <f t="shared" si="46"/>
        <v>0</v>
      </c>
      <c r="AL99" s="155">
        <f t="shared" si="46"/>
        <v>0</v>
      </c>
      <c r="AM99" s="155">
        <f t="shared" si="46"/>
        <v>0</v>
      </c>
      <c r="AN99" s="155">
        <f t="shared" si="46"/>
        <v>0</v>
      </c>
      <c r="AO99" s="155">
        <f t="shared" si="46"/>
        <v>0</v>
      </c>
      <c r="AP99" s="155">
        <f t="shared" si="46"/>
        <v>0</v>
      </c>
      <c r="AQ99" s="155">
        <f t="shared" si="46"/>
        <v>0</v>
      </c>
      <c r="AR99" s="155">
        <f t="shared" si="46"/>
        <v>0</v>
      </c>
      <c r="AS99" s="155">
        <f t="shared" si="46"/>
        <v>0</v>
      </c>
      <c r="AT99" s="155">
        <f t="shared" si="46"/>
        <v>0</v>
      </c>
      <c r="AU99" s="155">
        <f t="shared" si="46"/>
        <v>0</v>
      </c>
      <c r="AV99" s="155">
        <f t="shared" si="46"/>
        <v>0</v>
      </c>
      <c r="AW99" s="155">
        <f t="shared" si="46"/>
        <v>0</v>
      </c>
      <c r="AX99" s="155">
        <f t="shared" si="46"/>
        <v>0</v>
      </c>
      <c r="AY99" s="155">
        <f t="shared" si="46"/>
        <v>0</v>
      </c>
      <c r="AZ99" s="155">
        <f t="shared" si="46"/>
        <v>0</v>
      </c>
      <c r="BA99" s="155">
        <f t="shared" si="46"/>
        <v>0</v>
      </c>
      <c r="BB99" s="155">
        <f t="shared" si="46"/>
        <v>0</v>
      </c>
      <c r="BC99" s="20">
        <f t="shared" si="31"/>
        <v>0</v>
      </c>
    </row>
    <row r="100" spans="1:55" ht="21.75" hidden="1" customHeight="1">
      <c r="A100" s="101" t="s">
        <v>193</v>
      </c>
      <c r="B100" s="101" t="s">
        <v>36</v>
      </c>
      <c r="C100" s="102" t="s">
        <v>116</v>
      </c>
      <c r="D100" s="16"/>
      <c r="E100" s="102" t="s">
        <v>194</v>
      </c>
      <c r="F100" s="103" t="s">
        <v>40</v>
      </c>
      <c r="G100" s="156">
        <f t="shared" ref="G100:AB100" si="47">G99+G78+G73+G65</f>
        <v>12943</v>
      </c>
      <c r="H100" s="157">
        <f t="shared" si="47"/>
        <v>2903</v>
      </c>
      <c r="I100" s="157">
        <f t="shared" si="47"/>
        <v>962</v>
      </c>
      <c r="J100" s="157">
        <f t="shared" si="47"/>
        <v>18</v>
      </c>
      <c r="K100" s="157">
        <f t="shared" si="47"/>
        <v>236</v>
      </c>
      <c r="L100" s="157">
        <f t="shared" si="47"/>
        <v>666</v>
      </c>
      <c r="M100" s="157">
        <f t="shared" si="47"/>
        <v>18</v>
      </c>
      <c r="N100" s="157">
        <f t="shared" si="47"/>
        <v>2434</v>
      </c>
      <c r="O100" s="157">
        <f t="shared" si="47"/>
        <v>0</v>
      </c>
      <c r="P100" s="157">
        <f t="shared" si="47"/>
        <v>1227</v>
      </c>
      <c r="Q100" s="157">
        <f t="shared" si="47"/>
        <v>4965</v>
      </c>
      <c r="R100" s="157">
        <f t="shared" si="47"/>
        <v>50</v>
      </c>
      <c r="S100" s="157">
        <f t="shared" si="47"/>
        <v>634</v>
      </c>
      <c r="T100" s="157">
        <f t="shared" si="47"/>
        <v>2756</v>
      </c>
      <c r="U100" s="157">
        <f t="shared" si="47"/>
        <v>2325</v>
      </c>
      <c r="V100" s="157">
        <f t="shared" si="47"/>
        <v>464</v>
      </c>
      <c r="W100" s="157">
        <f t="shared" si="47"/>
        <v>854</v>
      </c>
      <c r="X100" s="157">
        <f t="shared" si="47"/>
        <v>448</v>
      </c>
      <c r="Y100" s="157">
        <f t="shared" si="47"/>
        <v>1316</v>
      </c>
      <c r="Z100" s="157">
        <f t="shared" si="47"/>
        <v>489</v>
      </c>
      <c r="AA100" s="157">
        <f t="shared" si="47"/>
        <v>129</v>
      </c>
      <c r="AB100" s="157">
        <f t="shared" si="47"/>
        <v>1428</v>
      </c>
      <c r="AC100" s="20" t="e">
        <f>#REF!</f>
        <v>#REF!</v>
      </c>
      <c r="AD100" s="40" t="e">
        <f>#REF!-AC100</f>
        <v>#REF!</v>
      </c>
      <c r="AE100" s="156">
        <f t="shared" ref="AE100:BB100" si="48">AE99+AE78+AE73+AE65</f>
        <v>0</v>
      </c>
      <c r="AF100" s="157">
        <f t="shared" si="48"/>
        <v>0</v>
      </c>
      <c r="AG100" s="157">
        <f t="shared" si="48"/>
        <v>0</v>
      </c>
      <c r="AH100" s="157">
        <f t="shared" si="48"/>
        <v>0</v>
      </c>
      <c r="AI100" s="157">
        <f t="shared" si="48"/>
        <v>0</v>
      </c>
      <c r="AJ100" s="157">
        <f t="shared" si="48"/>
        <v>0</v>
      </c>
      <c r="AK100" s="157">
        <f t="shared" si="48"/>
        <v>0</v>
      </c>
      <c r="AL100" s="157">
        <f t="shared" si="48"/>
        <v>0</v>
      </c>
      <c r="AM100" s="157">
        <f t="shared" si="48"/>
        <v>0</v>
      </c>
      <c r="AN100" s="157">
        <f t="shared" si="48"/>
        <v>0</v>
      </c>
      <c r="AO100" s="157">
        <f t="shared" si="48"/>
        <v>0</v>
      </c>
      <c r="AP100" s="157">
        <f t="shared" si="48"/>
        <v>0</v>
      </c>
      <c r="AQ100" s="157">
        <f t="shared" si="48"/>
        <v>0</v>
      </c>
      <c r="AR100" s="157">
        <f t="shared" si="48"/>
        <v>0</v>
      </c>
      <c r="AS100" s="157">
        <f t="shared" si="48"/>
        <v>0</v>
      </c>
      <c r="AT100" s="157">
        <f t="shared" si="48"/>
        <v>0</v>
      </c>
      <c r="AU100" s="157">
        <f t="shared" si="48"/>
        <v>0</v>
      </c>
      <c r="AV100" s="157">
        <f t="shared" si="48"/>
        <v>0</v>
      </c>
      <c r="AW100" s="157">
        <f t="shared" si="48"/>
        <v>0</v>
      </c>
      <c r="AX100" s="157">
        <f t="shared" si="48"/>
        <v>0</v>
      </c>
      <c r="AY100" s="157">
        <f t="shared" si="48"/>
        <v>0</v>
      </c>
      <c r="AZ100" s="157">
        <f t="shared" si="48"/>
        <v>0</v>
      </c>
      <c r="BA100" s="157">
        <f t="shared" si="48"/>
        <v>0</v>
      </c>
      <c r="BB100" s="157">
        <f t="shared" si="48"/>
        <v>0</v>
      </c>
      <c r="BC100" s="20">
        <f t="shared" si="31"/>
        <v>0</v>
      </c>
    </row>
    <row r="101" spans="1:55">
      <c r="A101" s="30" t="s">
        <v>195</v>
      </c>
      <c r="B101" s="30" t="s">
        <v>36</v>
      </c>
      <c r="C101" s="16" t="s">
        <v>57</v>
      </c>
      <c r="D101" s="16"/>
      <c r="E101" s="16" t="s">
        <v>196</v>
      </c>
      <c r="F101" s="17" t="s">
        <v>197</v>
      </c>
      <c r="G101" s="19">
        <v>583.5</v>
      </c>
      <c r="H101" s="19">
        <v>70</v>
      </c>
      <c r="I101" s="19">
        <v>13.25</v>
      </c>
      <c r="J101" s="19">
        <v>5.25</v>
      </c>
      <c r="K101" s="19">
        <v>13.5</v>
      </c>
      <c r="L101" s="19">
        <v>12.25</v>
      </c>
      <c r="M101" s="19"/>
      <c r="N101" s="19">
        <v>90.25</v>
      </c>
      <c r="O101" s="19"/>
      <c r="P101" s="19">
        <v>10</v>
      </c>
      <c r="Q101" s="19">
        <v>17</v>
      </c>
      <c r="R101" s="19"/>
      <c r="S101" s="19">
        <v>66.5</v>
      </c>
      <c r="T101" s="19">
        <v>33.5</v>
      </c>
      <c r="U101" s="19">
        <v>24.5</v>
      </c>
      <c r="V101" s="19">
        <v>9.75</v>
      </c>
      <c r="W101" s="19">
        <v>13.5</v>
      </c>
      <c r="X101" s="19"/>
      <c r="Y101" s="19">
        <v>3.75</v>
      </c>
      <c r="Z101" s="19">
        <v>7</v>
      </c>
      <c r="AA101" s="19"/>
      <c r="AB101" s="25">
        <v>45</v>
      </c>
      <c r="AC101" s="20" t="e">
        <f>#REF!</f>
        <v>#REF!</v>
      </c>
      <c r="AD101" s="21" t="e">
        <f>#REF!-AC101</f>
        <v>#REF!</v>
      </c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25"/>
      <c r="AZ101" s="25"/>
      <c r="BA101" s="25"/>
      <c r="BB101" s="25"/>
      <c r="BC101" s="20">
        <f t="shared" si="31"/>
        <v>0</v>
      </c>
    </row>
    <row r="102" spans="1:55">
      <c r="A102" s="30" t="s">
        <v>49</v>
      </c>
      <c r="B102" s="30" t="s">
        <v>36</v>
      </c>
      <c r="C102" s="16" t="s">
        <v>37</v>
      </c>
      <c r="D102" s="16"/>
      <c r="E102" s="16" t="s">
        <v>196</v>
      </c>
      <c r="F102" s="17" t="s">
        <v>197</v>
      </c>
      <c r="G102" s="19">
        <v>583.5</v>
      </c>
      <c r="H102" s="19">
        <v>70</v>
      </c>
      <c r="I102" s="19">
        <v>13.25</v>
      </c>
      <c r="J102" s="19">
        <v>5.25</v>
      </c>
      <c r="K102" s="19">
        <v>13.5</v>
      </c>
      <c r="L102" s="19">
        <v>12.25</v>
      </c>
      <c r="M102" s="19"/>
      <c r="N102" s="19">
        <v>90.25</v>
      </c>
      <c r="O102" s="19"/>
      <c r="P102" s="19">
        <v>10</v>
      </c>
      <c r="Q102" s="19">
        <v>17</v>
      </c>
      <c r="R102" s="19"/>
      <c r="S102" s="19">
        <v>66.5</v>
      </c>
      <c r="T102" s="19">
        <v>33.5</v>
      </c>
      <c r="U102" s="19">
        <v>24.5</v>
      </c>
      <c r="V102" s="19">
        <v>9.75</v>
      </c>
      <c r="W102" s="19">
        <v>13.5</v>
      </c>
      <c r="X102" s="19"/>
      <c r="Y102" s="19">
        <v>3.75</v>
      </c>
      <c r="Z102" s="19">
        <v>7</v>
      </c>
      <c r="AA102" s="19"/>
      <c r="AB102" s="25">
        <v>45</v>
      </c>
      <c r="AC102" s="20" t="e">
        <f>#REF!</f>
        <v>#REF!</v>
      </c>
      <c r="AD102" s="21" t="e">
        <f>#REF!-AC102</f>
        <v>#REF!</v>
      </c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 t="s">
        <v>540</v>
      </c>
      <c r="AR102" s="19"/>
      <c r="AS102" s="19"/>
      <c r="AT102" s="19"/>
      <c r="AU102" s="19"/>
      <c r="AV102" s="19"/>
      <c r="AW102" s="19"/>
      <c r="AX102" s="19"/>
      <c r="AY102" s="25"/>
      <c r="AZ102" s="25"/>
      <c r="BA102" s="25"/>
      <c r="BB102" s="25"/>
      <c r="BC102" s="20" t="e">
        <f t="shared" si="31"/>
        <v>#VALUE!</v>
      </c>
    </row>
    <row r="103" spans="1:55">
      <c r="A103" s="30" t="s">
        <v>198</v>
      </c>
      <c r="B103" s="30" t="s">
        <v>36</v>
      </c>
      <c r="C103" s="16" t="s">
        <v>37</v>
      </c>
      <c r="D103" s="16"/>
      <c r="E103" s="16" t="s">
        <v>196</v>
      </c>
      <c r="F103" s="17" t="s">
        <v>197</v>
      </c>
      <c r="G103" s="19">
        <v>583.5</v>
      </c>
      <c r="H103" s="19">
        <v>70</v>
      </c>
      <c r="I103" s="19">
        <v>13.25</v>
      </c>
      <c r="J103" s="19">
        <v>5.25</v>
      </c>
      <c r="K103" s="19">
        <v>13.5</v>
      </c>
      <c r="L103" s="19">
        <v>12.25</v>
      </c>
      <c r="M103" s="19"/>
      <c r="N103" s="19">
        <v>90.25</v>
      </c>
      <c r="O103" s="19"/>
      <c r="P103" s="19">
        <v>10</v>
      </c>
      <c r="Q103" s="19">
        <v>17</v>
      </c>
      <c r="R103" s="19"/>
      <c r="S103" s="19">
        <v>66.5</v>
      </c>
      <c r="T103" s="19">
        <v>33.5</v>
      </c>
      <c r="U103" s="19">
        <v>24.5</v>
      </c>
      <c r="V103" s="19">
        <v>9.75</v>
      </c>
      <c r="W103" s="19">
        <v>13.5</v>
      </c>
      <c r="X103" s="19"/>
      <c r="Y103" s="19">
        <v>3.75</v>
      </c>
      <c r="Z103" s="19">
        <v>7</v>
      </c>
      <c r="AA103" s="19"/>
      <c r="AB103" s="25">
        <v>45</v>
      </c>
      <c r="AC103" s="20" t="e">
        <f>#REF!</f>
        <v>#REF!</v>
      </c>
      <c r="AD103" s="21" t="e">
        <f>#REF!-AC103</f>
        <v>#REF!</v>
      </c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25"/>
      <c r="AZ103" s="25"/>
      <c r="BA103" s="25"/>
      <c r="BB103" s="25"/>
      <c r="BC103" s="20">
        <f t="shared" si="31"/>
        <v>0</v>
      </c>
    </row>
    <row r="104" spans="1:55" ht="15.75">
      <c r="A104" s="27" t="s">
        <v>199</v>
      </c>
      <c r="B104" s="27" t="s">
        <v>36</v>
      </c>
      <c r="C104" s="159" t="s">
        <v>37</v>
      </c>
      <c r="D104" s="16" t="s">
        <v>199</v>
      </c>
      <c r="E104" s="28" t="s">
        <v>196</v>
      </c>
      <c r="F104" s="29" t="s">
        <v>197</v>
      </c>
      <c r="G104" s="19">
        <v>583.5</v>
      </c>
      <c r="H104" s="19">
        <v>70</v>
      </c>
      <c r="I104" s="19">
        <v>13.25</v>
      </c>
      <c r="J104" s="19">
        <v>5.25</v>
      </c>
      <c r="K104" s="19">
        <v>13.5</v>
      </c>
      <c r="L104" s="19">
        <v>12.25</v>
      </c>
      <c r="M104" s="19"/>
      <c r="N104" s="19">
        <v>90.25</v>
      </c>
      <c r="O104" s="19"/>
      <c r="P104" s="19">
        <v>10</v>
      </c>
      <c r="Q104" s="19">
        <v>17</v>
      </c>
      <c r="R104" s="19"/>
      <c r="S104" s="19">
        <v>66.5</v>
      </c>
      <c r="T104" s="19">
        <v>33.5</v>
      </c>
      <c r="U104" s="19">
        <v>24.5</v>
      </c>
      <c r="V104" s="19">
        <v>9.75</v>
      </c>
      <c r="W104" s="19">
        <v>13.5</v>
      </c>
      <c r="X104" s="19"/>
      <c r="Y104" s="19">
        <v>3.75</v>
      </c>
      <c r="Z104" s="19">
        <v>7</v>
      </c>
      <c r="AA104" s="19"/>
      <c r="AB104" s="25">
        <v>45</v>
      </c>
      <c r="AC104" s="20" t="e">
        <f>#REF!</f>
        <v>#REF!</v>
      </c>
      <c r="AD104" s="21" t="e">
        <f>#REF!-AC104</f>
        <v>#REF!</v>
      </c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25"/>
      <c r="AZ104" s="25"/>
      <c r="BA104" s="25"/>
      <c r="BB104" s="25"/>
      <c r="BC104" s="20">
        <f t="shared" si="31"/>
        <v>0</v>
      </c>
    </row>
    <row r="105" spans="1:55">
      <c r="A105" s="30" t="s">
        <v>200</v>
      </c>
      <c r="B105" s="30" t="s">
        <v>36</v>
      </c>
      <c r="C105" s="16" t="s">
        <v>37</v>
      </c>
      <c r="D105" s="16"/>
      <c r="E105" s="16" t="s">
        <v>201</v>
      </c>
      <c r="F105" s="17" t="s">
        <v>197</v>
      </c>
      <c r="G105" s="51">
        <v>916</v>
      </c>
      <c r="H105" s="158">
        <v>20</v>
      </c>
      <c r="I105" s="158">
        <v>6</v>
      </c>
      <c r="J105" s="158"/>
      <c r="K105" s="158"/>
      <c r="L105" s="158">
        <v>121</v>
      </c>
      <c r="M105" s="158"/>
      <c r="N105" s="158">
        <v>273</v>
      </c>
      <c r="O105" s="158"/>
      <c r="P105" s="158"/>
      <c r="Q105" s="158"/>
      <c r="R105" s="158"/>
      <c r="S105" s="158">
        <v>4</v>
      </c>
      <c r="T105" s="158"/>
      <c r="U105" s="158">
        <v>57</v>
      </c>
      <c r="V105" s="158">
        <v>55</v>
      </c>
      <c r="W105" s="158">
        <v>30</v>
      </c>
      <c r="X105" s="158"/>
      <c r="Y105" s="158">
        <v>70</v>
      </c>
      <c r="Z105" s="158"/>
      <c r="AA105" s="158"/>
      <c r="AB105" s="25"/>
      <c r="AC105" s="20" t="e">
        <f>#REF!</f>
        <v>#REF!</v>
      </c>
      <c r="AD105" s="21" t="e">
        <f>#REF!-AC105</f>
        <v>#REF!</v>
      </c>
      <c r="AE105" s="51"/>
      <c r="AF105" s="158"/>
      <c r="AG105" s="158"/>
      <c r="AH105" s="158"/>
      <c r="AI105" s="158"/>
      <c r="AJ105" s="158"/>
      <c r="AK105" s="158"/>
      <c r="AL105" s="158"/>
      <c r="AM105" s="158"/>
      <c r="AN105" s="158"/>
      <c r="AO105" s="158"/>
      <c r="AP105" s="158"/>
      <c r="AQ105" s="158"/>
      <c r="AR105" s="158"/>
      <c r="AS105" s="158"/>
      <c r="AT105" s="158"/>
      <c r="AU105" s="158"/>
      <c r="AV105" s="158"/>
      <c r="AW105" s="158"/>
      <c r="AX105" s="158"/>
      <c r="AY105" s="25"/>
      <c r="AZ105" s="25"/>
      <c r="BA105" s="25"/>
      <c r="BB105" s="25"/>
      <c r="BC105" s="20">
        <f t="shared" si="31"/>
        <v>0</v>
      </c>
    </row>
    <row r="106" spans="1:55">
      <c r="A106" s="36" t="s">
        <v>202</v>
      </c>
      <c r="B106" s="36" t="s">
        <v>36</v>
      </c>
      <c r="C106" s="37" t="s">
        <v>48</v>
      </c>
      <c r="D106" s="37"/>
      <c r="E106" s="37" t="s">
        <v>196</v>
      </c>
      <c r="F106" s="38" t="s">
        <v>197</v>
      </c>
      <c r="G106" s="126">
        <f>SUM(G101:G105)</f>
        <v>3250</v>
      </c>
      <c r="H106" s="127">
        <f t="shared" ref="H106:AB106" si="49">SUM(H101:H105)</f>
        <v>300</v>
      </c>
      <c r="I106" s="127">
        <f t="shared" si="49"/>
        <v>59</v>
      </c>
      <c r="J106" s="127">
        <f t="shared" si="49"/>
        <v>21</v>
      </c>
      <c r="K106" s="127">
        <f t="shared" si="49"/>
        <v>54</v>
      </c>
      <c r="L106" s="127">
        <f t="shared" si="49"/>
        <v>170</v>
      </c>
      <c r="M106" s="127">
        <f t="shared" si="49"/>
        <v>0</v>
      </c>
      <c r="N106" s="127">
        <f t="shared" si="49"/>
        <v>634</v>
      </c>
      <c r="O106" s="127">
        <f t="shared" si="49"/>
        <v>0</v>
      </c>
      <c r="P106" s="127">
        <f t="shared" si="49"/>
        <v>40</v>
      </c>
      <c r="Q106" s="127">
        <f t="shared" si="49"/>
        <v>68</v>
      </c>
      <c r="R106" s="127">
        <f t="shared" si="49"/>
        <v>0</v>
      </c>
      <c r="S106" s="127">
        <f t="shared" si="49"/>
        <v>270</v>
      </c>
      <c r="T106" s="127">
        <f t="shared" si="49"/>
        <v>134</v>
      </c>
      <c r="U106" s="127">
        <f t="shared" si="49"/>
        <v>155</v>
      </c>
      <c r="V106" s="127">
        <f t="shared" si="49"/>
        <v>94</v>
      </c>
      <c r="W106" s="127">
        <f t="shared" si="49"/>
        <v>84</v>
      </c>
      <c r="X106" s="127">
        <f t="shared" si="49"/>
        <v>0</v>
      </c>
      <c r="Y106" s="127">
        <f t="shared" si="49"/>
        <v>85</v>
      </c>
      <c r="Z106" s="127">
        <f t="shared" si="49"/>
        <v>28</v>
      </c>
      <c r="AA106" s="127">
        <f t="shared" si="49"/>
        <v>0</v>
      </c>
      <c r="AB106" s="127">
        <f t="shared" si="49"/>
        <v>180</v>
      </c>
      <c r="AC106" s="20" t="e">
        <f>#REF!</f>
        <v>#REF!</v>
      </c>
      <c r="AD106" s="40" t="e">
        <f>#REF!-AC106</f>
        <v>#REF!</v>
      </c>
      <c r="AE106" s="126">
        <f>SUM(AE101:AE105)</f>
        <v>0</v>
      </c>
      <c r="AF106" s="127">
        <f t="shared" ref="AF106:BB106" si="50">SUM(AF101:AF105)</f>
        <v>0</v>
      </c>
      <c r="AG106" s="127">
        <f t="shared" si="50"/>
        <v>0</v>
      </c>
      <c r="AH106" s="127">
        <f t="shared" si="50"/>
        <v>0</v>
      </c>
      <c r="AI106" s="127">
        <f t="shared" si="50"/>
        <v>0</v>
      </c>
      <c r="AJ106" s="127">
        <f t="shared" si="50"/>
        <v>0</v>
      </c>
      <c r="AK106" s="127">
        <f t="shared" si="50"/>
        <v>0</v>
      </c>
      <c r="AL106" s="127">
        <f t="shared" si="50"/>
        <v>0</v>
      </c>
      <c r="AM106" s="127">
        <f t="shared" si="50"/>
        <v>0</v>
      </c>
      <c r="AN106" s="127">
        <f t="shared" si="50"/>
        <v>0</v>
      </c>
      <c r="AO106" s="127">
        <f t="shared" si="50"/>
        <v>0</v>
      </c>
      <c r="AP106" s="127">
        <f t="shared" si="50"/>
        <v>0</v>
      </c>
      <c r="AQ106" s="127">
        <f t="shared" si="50"/>
        <v>0</v>
      </c>
      <c r="AR106" s="127">
        <f t="shared" si="50"/>
        <v>0</v>
      </c>
      <c r="AS106" s="127">
        <f t="shared" si="50"/>
        <v>0</v>
      </c>
      <c r="AT106" s="127">
        <f t="shared" si="50"/>
        <v>0</v>
      </c>
      <c r="AU106" s="127">
        <f t="shared" si="50"/>
        <v>0</v>
      </c>
      <c r="AV106" s="127">
        <f t="shared" si="50"/>
        <v>0</v>
      </c>
      <c r="AW106" s="127">
        <f t="shared" si="50"/>
        <v>0</v>
      </c>
      <c r="AX106" s="127">
        <f t="shared" si="50"/>
        <v>0</v>
      </c>
      <c r="AY106" s="127">
        <f t="shared" si="50"/>
        <v>0</v>
      </c>
      <c r="AZ106" s="127">
        <f t="shared" si="50"/>
        <v>0</v>
      </c>
      <c r="BA106" s="127">
        <f t="shared" si="50"/>
        <v>0</v>
      </c>
      <c r="BB106" s="127">
        <f t="shared" si="50"/>
        <v>0</v>
      </c>
      <c r="BC106" s="20">
        <f t="shared" si="31"/>
        <v>0</v>
      </c>
    </row>
    <row r="107" spans="1:55">
      <c r="A107" s="30" t="s">
        <v>203</v>
      </c>
      <c r="B107" s="30" t="s">
        <v>36</v>
      </c>
      <c r="C107" s="16" t="s">
        <v>37</v>
      </c>
      <c r="D107" s="16"/>
      <c r="E107" s="16" t="s">
        <v>204</v>
      </c>
      <c r="F107" s="17" t="s">
        <v>197</v>
      </c>
      <c r="G107" s="22">
        <v>725</v>
      </c>
      <c r="H107" s="22">
        <v>86</v>
      </c>
      <c r="I107" s="22">
        <v>100.5</v>
      </c>
      <c r="J107" s="22">
        <v>0</v>
      </c>
      <c r="K107" s="22">
        <v>1.5</v>
      </c>
      <c r="L107" s="22">
        <v>39</v>
      </c>
      <c r="M107" s="22">
        <v>30</v>
      </c>
      <c r="N107" s="22">
        <v>42</v>
      </c>
      <c r="O107" s="22">
        <v>0</v>
      </c>
      <c r="P107" s="22">
        <v>0</v>
      </c>
      <c r="Q107" s="22">
        <v>867.5</v>
      </c>
      <c r="R107" s="22">
        <v>0</v>
      </c>
      <c r="S107" s="22">
        <v>39.5</v>
      </c>
      <c r="T107" s="22">
        <v>0</v>
      </c>
      <c r="U107" s="22">
        <v>113.5</v>
      </c>
      <c r="V107" s="22">
        <v>12.5</v>
      </c>
      <c r="W107" s="22">
        <v>38.5</v>
      </c>
      <c r="X107" s="22">
        <v>0</v>
      </c>
      <c r="Y107" s="22">
        <v>5</v>
      </c>
      <c r="Z107" s="22">
        <v>28.5</v>
      </c>
      <c r="AA107" s="22">
        <v>6</v>
      </c>
      <c r="AB107" s="22">
        <v>3</v>
      </c>
      <c r="AC107" s="20" t="e">
        <f>#REF!</f>
        <v>#REF!</v>
      </c>
      <c r="AD107" s="21" t="e">
        <f>#REF!-AC107</f>
        <v>#REF!</v>
      </c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0">
        <f t="shared" si="31"/>
        <v>0</v>
      </c>
    </row>
    <row r="108" spans="1:55" ht="15.75">
      <c r="A108" s="161" t="s">
        <v>205</v>
      </c>
      <c r="B108" s="161" t="s">
        <v>36</v>
      </c>
      <c r="C108" s="28" t="s">
        <v>57</v>
      </c>
      <c r="D108" s="16" t="s">
        <v>205</v>
      </c>
      <c r="E108" s="28" t="s">
        <v>204</v>
      </c>
      <c r="F108" s="29" t="s">
        <v>197</v>
      </c>
      <c r="G108" s="22">
        <v>725</v>
      </c>
      <c r="H108" s="22">
        <v>86</v>
      </c>
      <c r="I108" s="22">
        <v>100.5</v>
      </c>
      <c r="J108" s="22">
        <v>0</v>
      </c>
      <c r="K108" s="22">
        <v>1.5</v>
      </c>
      <c r="L108" s="22">
        <v>39</v>
      </c>
      <c r="M108" s="22">
        <v>30</v>
      </c>
      <c r="N108" s="22">
        <v>42</v>
      </c>
      <c r="O108" s="22">
        <v>0</v>
      </c>
      <c r="P108" s="22">
        <v>0</v>
      </c>
      <c r="Q108" s="22">
        <v>867.5</v>
      </c>
      <c r="R108" s="22">
        <v>0</v>
      </c>
      <c r="S108" s="22">
        <v>39.5</v>
      </c>
      <c r="T108" s="22">
        <v>0</v>
      </c>
      <c r="U108" s="22">
        <v>113.5</v>
      </c>
      <c r="V108" s="22">
        <v>12.5</v>
      </c>
      <c r="W108" s="22">
        <v>38.5</v>
      </c>
      <c r="X108" s="22">
        <v>0</v>
      </c>
      <c r="Y108" s="22">
        <v>5</v>
      </c>
      <c r="Z108" s="22">
        <v>28.5</v>
      </c>
      <c r="AA108" s="22">
        <v>6</v>
      </c>
      <c r="AB108" s="22">
        <v>3</v>
      </c>
      <c r="AC108" s="20" t="e">
        <f>#REF!</f>
        <v>#REF!</v>
      </c>
      <c r="AD108" s="21" t="e">
        <f>#REF!-AC108</f>
        <v>#REF!</v>
      </c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0">
        <f t="shared" si="31"/>
        <v>0</v>
      </c>
    </row>
    <row r="109" spans="1:55">
      <c r="A109" s="162" t="s">
        <v>537</v>
      </c>
      <c r="B109" s="162" t="s">
        <v>36</v>
      </c>
      <c r="C109" s="16" t="s">
        <v>37</v>
      </c>
      <c r="D109" s="16"/>
      <c r="E109" s="16" t="s">
        <v>206</v>
      </c>
      <c r="F109" s="17" t="s">
        <v>197</v>
      </c>
      <c r="G109" s="160">
        <v>101</v>
      </c>
      <c r="H109" s="160">
        <v>53</v>
      </c>
      <c r="I109" s="160">
        <v>0</v>
      </c>
      <c r="J109" s="160">
        <v>0</v>
      </c>
      <c r="K109" s="160">
        <v>0</v>
      </c>
      <c r="L109" s="160">
        <v>2</v>
      </c>
      <c r="M109" s="160">
        <v>0</v>
      </c>
      <c r="N109" s="160">
        <v>37.5</v>
      </c>
      <c r="O109" s="160">
        <v>0</v>
      </c>
      <c r="P109" s="160">
        <v>0</v>
      </c>
      <c r="Q109" s="160">
        <v>75</v>
      </c>
      <c r="R109" s="160">
        <v>10</v>
      </c>
      <c r="S109" s="160">
        <v>5.5</v>
      </c>
      <c r="T109" s="160">
        <v>16.5</v>
      </c>
      <c r="U109" s="160">
        <v>22.5</v>
      </c>
      <c r="V109" s="160">
        <v>5.5</v>
      </c>
      <c r="W109" s="160">
        <v>27.5</v>
      </c>
      <c r="X109" s="160">
        <v>0</v>
      </c>
      <c r="Y109" s="160">
        <v>10</v>
      </c>
      <c r="Z109" s="160">
        <v>4</v>
      </c>
      <c r="AA109" s="160">
        <v>0</v>
      </c>
      <c r="AB109" s="160">
        <v>7.5</v>
      </c>
      <c r="AC109" s="20" t="e">
        <f>#REF!</f>
        <v>#REF!</v>
      </c>
      <c r="AD109" s="21" t="e">
        <f>#REF!-AC109</f>
        <v>#REF!</v>
      </c>
      <c r="AE109" s="160"/>
      <c r="AF109" s="160"/>
      <c r="AG109" s="160"/>
      <c r="AH109" s="160"/>
      <c r="AI109" s="160"/>
      <c r="AJ109" s="160"/>
      <c r="AK109" s="160"/>
      <c r="AL109" s="160"/>
      <c r="AM109" s="160"/>
      <c r="AN109" s="160"/>
      <c r="AO109" s="160"/>
      <c r="AP109" s="160"/>
      <c r="AQ109" s="160"/>
      <c r="AR109" s="160"/>
      <c r="AS109" s="160"/>
      <c r="AT109" s="160"/>
      <c r="AU109" s="160"/>
      <c r="AV109" s="160"/>
      <c r="AW109" s="160"/>
      <c r="AX109" s="160"/>
      <c r="AY109" s="160"/>
      <c r="AZ109" s="160"/>
      <c r="BA109" s="160"/>
      <c r="BB109" s="160"/>
      <c r="BC109" s="20">
        <f t="shared" si="31"/>
        <v>0</v>
      </c>
    </row>
    <row r="110" spans="1:55" ht="15.75">
      <c r="A110" s="74" t="s">
        <v>207</v>
      </c>
      <c r="B110" s="74" t="s">
        <v>36</v>
      </c>
      <c r="C110" s="16" t="s">
        <v>37</v>
      </c>
      <c r="D110" s="16"/>
      <c r="E110" s="16" t="s">
        <v>206</v>
      </c>
      <c r="F110" s="17" t="s">
        <v>197</v>
      </c>
      <c r="G110" s="160">
        <v>101</v>
      </c>
      <c r="H110" s="160">
        <v>53</v>
      </c>
      <c r="I110" s="160">
        <v>0</v>
      </c>
      <c r="J110" s="160">
        <v>0</v>
      </c>
      <c r="K110" s="160">
        <v>0</v>
      </c>
      <c r="L110" s="160">
        <v>2</v>
      </c>
      <c r="M110" s="160">
        <v>0</v>
      </c>
      <c r="N110" s="160">
        <v>37.5</v>
      </c>
      <c r="O110" s="160">
        <v>0</v>
      </c>
      <c r="P110" s="160">
        <v>0</v>
      </c>
      <c r="Q110" s="160">
        <v>75</v>
      </c>
      <c r="R110" s="160">
        <v>10</v>
      </c>
      <c r="S110" s="160">
        <v>5.5</v>
      </c>
      <c r="T110" s="160">
        <v>16.5</v>
      </c>
      <c r="U110" s="160">
        <v>22.5</v>
      </c>
      <c r="V110" s="160">
        <v>5.5</v>
      </c>
      <c r="W110" s="160">
        <v>27.5</v>
      </c>
      <c r="X110" s="160">
        <v>0</v>
      </c>
      <c r="Y110" s="160">
        <v>10</v>
      </c>
      <c r="Z110" s="160">
        <v>4</v>
      </c>
      <c r="AA110" s="160">
        <v>0</v>
      </c>
      <c r="AB110" s="160">
        <v>7.5</v>
      </c>
      <c r="AC110" s="20" t="e">
        <f>#REF!</f>
        <v>#REF!</v>
      </c>
      <c r="AD110" s="21" t="e">
        <f>#REF!-AC110</f>
        <v>#REF!</v>
      </c>
      <c r="AE110" s="160"/>
      <c r="AF110" s="160"/>
      <c r="AG110" s="160"/>
      <c r="AH110" s="160"/>
      <c r="AI110" s="160"/>
      <c r="AJ110" s="160"/>
      <c r="AK110" s="160"/>
      <c r="AL110" s="160"/>
      <c r="AM110" s="160"/>
      <c r="AN110" s="160"/>
      <c r="AO110" s="160"/>
      <c r="AP110" s="160"/>
      <c r="AQ110" s="160"/>
      <c r="AR110" s="160"/>
      <c r="AS110" s="160"/>
      <c r="AT110" s="160"/>
      <c r="AU110" s="160"/>
      <c r="AV110" s="160"/>
      <c r="AW110" s="160"/>
      <c r="AX110" s="160"/>
      <c r="AY110" s="160"/>
      <c r="AZ110" s="160"/>
      <c r="BA110" s="160"/>
      <c r="BB110" s="160"/>
      <c r="BC110" s="20">
        <f t="shared" si="31"/>
        <v>0</v>
      </c>
    </row>
    <row r="111" spans="1:55" ht="15.75">
      <c r="A111" s="74" t="s">
        <v>208</v>
      </c>
      <c r="B111" s="74" t="s">
        <v>36</v>
      </c>
      <c r="C111" s="28" t="s">
        <v>37</v>
      </c>
      <c r="D111" s="16" t="s">
        <v>209</v>
      </c>
      <c r="E111" s="28" t="s">
        <v>210</v>
      </c>
      <c r="F111" s="29" t="s">
        <v>197</v>
      </c>
      <c r="G111" s="160">
        <v>30</v>
      </c>
      <c r="H111" s="163">
        <v>15</v>
      </c>
      <c r="I111" s="163"/>
      <c r="J111" s="163"/>
      <c r="K111" s="163">
        <v>0</v>
      </c>
      <c r="L111" s="163">
        <v>0</v>
      </c>
      <c r="M111" s="163">
        <v>10</v>
      </c>
      <c r="N111" s="163">
        <v>105</v>
      </c>
      <c r="O111" s="163"/>
      <c r="P111" s="163"/>
      <c r="Q111" s="163">
        <v>0</v>
      </c>
      <c r="R111" s="163"/>
      <c r="S111" s="163">
        <v>12</v>
      </c>
      <c r="T111" s="163">
        <v>3</v>
      </c>
      <c r="U111" s="163">
        <v>130</v>
      </c>
      <c r="V111" s="163">
        <v>13</v>
      </c>
      <c r="W111" s="163">
        <v>36</v>
      </c>
      <c r="X111" s="163">
        <v>0</v>
      </c>
      <c r="Y111" s="163">
        <v>83</v>
      </c>
      <c r="Z111" s="163">
        <v>10</v>
      </c>
      <c r="AA111" s="163">
        <v>1</v>
      </c>
      <c r="AB111" s="158"/>
      <c r="AC111" s="20" t="e">
        <f>#REF!</f>
        <v>#REF!</v>
      </c>
      <c r="AD111" s="21" t="e">
        <f>#REF!-AC111</f>
        <v>#REF!</v>
      </c>
      <c r="AE111" s="160"/>
      <c r="AF111" s="163"/>
      <c r="AG111" s="163"/>
      <c r="AH111" s="163"/>
      <c r="AI111" s="163"/>
      <c r="AJ111" s="163"/>
      <c r="AK111" s="163"/>
      <c r="AL111" s="163"/>
      <c r="AM111" s="163"/>
      <c r="AN111" s="163"/>
      <c r="AO111" s="163"/>
      <c r="AP111" s="163"/>
      <c r="AQ111" s="163"/>
      <c r="AR111" s="163"/>
      <c r="AS111" s="163"/>
      <c r="AT111" s="163"/>
      <c r="AU111" s="163"/>
      <c r="AV111" s="163"/>
      <c r="AW111" s="163"/>
      <c r="AX111" s="163"/>
      <c r="AY111" s="158"/>
      <c r="AZ111" s="158"/>
      <c r="BA111" s="158"/>
      <c r="BB111" s="158"/>
      <c r="BC111" s="20">
        <f t="shared" si="31"/>
        <v>0</v>
      </c>
    </row>
    <row r="112" spans="1:55">
      <c r="A112" s="36" t="s">
        <v>211</v>
      </c>
      <c r="B112" s="36" t="s">
        <v>36</v>
      </c>
      <c r="C112" s="37" t="s">
        <v>48</v>
      </c>
      <c r="D112" s="16"/>
      <c r="E112" s="37" t="s">
        <v>204</v>
      </c>
      <c r="F112" s="38" t="s">
        <v>197</v>
      </c>
      <c r="G112" s="47">
        <f t="shared" ref="G112:AB112" si="51">SUM(G107:G111)</f>
        <v>1682</v>
      </c>
      <c r="H112" s="50">
        <f t="shared" si="51"/>
        <v>293</v>
      </c>
      <c r="I112" s="50">
        <f t="shared" si="51"/>
        <v>201</v>
      </c>
      <c r="J112" s="50">
        <f t="shared" si="51"/>
        <v>0</v>
      </c>
      <c r="K112" s="50">
        <f t="shared" si="51"/>
        <v>3</v>
      </c>
      <c r="L112" s="50">
        <f t="shared" si="51"/>
        <v>82</v>
      </c>
      <c r="M112" s="50">
        <f t="shared" si="51"/>
        <v>70</v>
      </c>
      <c r="N112" s="50">
        <f t="shared" si="51"/>
        <v>264</v>
      </c>
      <c r="O112" s="50">
        <f t="shared" si="51"/>
        <v>0</v>
      </c>
      <c r="P112" s="50">
        <f t="shared" si="51"/>
        <v>0</v>
      </c>
      <c r="Q112" s="50">
        <f t="shared" si="51"/>
        <v>1885</v>
      </c>
      <c r="R112" s="50">
        <f t="shared" si="51"/>
        <v>20</v>
      </c>
      <c r="S112" s="50">
        <f t="shared" si="51"/>
        <v>102</v>
      </c>
      <c r="T112" s="50">
        <f t="shared" si="51"/>
        <v>36</v>
      </c>
      <c r="U112" s="50">
        <f t="shared" si="51"/>
        <v>402</v>
      </c>
      <c r="V112" s="50">
        <f t="shared" si="51"/>
        <v>49</v>
      </c>
      <c r="W112" s="50">
        <f t="shared" si="51"/>
        <v>168</v>
      </c>
      <c r="X112" s="50">
        <f t="shared" si="51"/>
        <v>0</v>
      </c>
      <c r="Y112" s="50">
        <f t="shared" si="51"/>
        <v>113</v>
      </c>
      <c r="Z112" s="50">
        <f t="shared" si="51"/>
        <v>75</v>
      </c>
      <c r="AA112" s="50">
        <f t="shared" si="51"/>
        <v>13</v>
      </c>
      <c r="AB112" s="50">
        <f t="shared" si="51"/>
        <v>21</v>
      </c>
      <c r="AC112" s="20" t="e">
        <f>#REF!</f>
        <v>#REF!</v>
      </c>
      <c r="AD112" s="40" t="e">
        <f>#REF!-AC112</f>
        <v>#REF!</v>
      </c>
      <c r="AE112" s="47">
        <f t="shared" ref="AE112:AX112" si="52">SUM(AE107:AE111)</f>
        <v>0</v>
      </c>
      <c r="AF112" s="50">
        <f t="shared" si="52"/>
        <v>0</v>
      </c>
      <c r="AG112" s="50">
        <f t="shared" si="52"/>
        <v>0</v>
      </c>
      <c r="AH112" s="50">
        <f t="shared" si="52"/>
        <v>0</v>
      </c>
      <c r="AI112" s="50">
        <f t="shared" si="52"/>
        <v>0</v>
      </c>
      <c r="AJ112" s="50">
        <f t="shared" si="52"/>
        <v>0</v>
      </c>
      <c r="AK112" s="50">
        <f t="shared" si="52"/>
        <v>0</v>
      </c>
      <c r="AL112" s="50">
        <f t="shared" si="52"/>
        <v>0</v>
      </c>
      <c r="AM112" s="50">
        <f t="shared" si="52"/>
        <v>0</v>
      </c>
      <c r="AN112" s="50">
        <f t="shared" si="52"/>
        <v>0</v>
      </c>
      <c r="AO112" s="50">
        <f t="shared" si="52"/>
        <v>0</v>
      </c>
      <c r="AP112" s="50">
        <f t="shared" si="52"/>
        <v>0</v>
      </c>
      <c r="AQ112" s="50">
        <f t="shared" si="52"/>
        <v>0</v>
      </c>
      <c r="AR112" s="50">
        <f t="shared" si="52"/>
        <v>0</v>
      </c>
      <c r="AS112" s="50">
        <f t="shared" si="52"/>
        <v>0</v>
      </c>
      <c r="AT112" s="50">
        <f t="shared" si="52"/>
        <v>0</v>
      </c>
      <c r="AU112" s="50">
        <f t="shared" si="52"/>
        <v>0</v>
      </c>
      <c r="AV112" s="50">
        <f t="shared" si="52"/>
        <v>0</v>
      </c>
      <c r="AW112" s="50">
        <f t="shared" si="52"/>
        <v>0</v>
      </c>
      <c r="AX112" s="50">
        <f t="shared" si="52"/>
        <v>0</v>
      </c>
      <c r="AY112" s="164">
        <f>SUM(AY107:AY111)</f>
        <v>0</v>
      </c>
      <c r="AZ112" s="164">
        <f>SUM(AZ107:AZ111)</f>
        <v>0</v>
      </c>
      <c r="BA112" s="164">
        <f t="shared" ref="BA112:BB112" si="53">SUM(BA107:BA111)</f>
        <v>0</v>
      </c>
      <c r="BB112" s="164">
        <f t="shared" si="53"/>
        <v>0</v>
      </c>
      <c r="BC112" s="20">
        <f t="shared" si="31"/>
        <v>0</v>
      </c>
    </row>
    <row r="113" spans="1:55" ht="15.75">
      <c r="A113" s="30" t="s">
        <v>539</v>
      </c>
      <c r="B113" s="30" t="s">
        <v>36</v>
      </c>
      <c r="C113" s="28" t="s">
        <v>57</v>
      </c>
      <c r="D113" s="16"/>
      <c r="E113" s="16" t="s">
        <v>213</v>
      </c>
      <c r="F113" s="17" t="s">
        <v>197</v>
      </c>
      <c r="G113" s="32">
        <v>200</v>
      </c>
      <c r="H113" s="32">
        <v>90</v>
      </c>
      <c r="I113" s="32">
        <v>100</v>
      </c>
      <c r="J113" s="32">
        <v>30</v>
      </c>
      <c r="K113" s="32">
        <v>25</v>
      </c>
      <c r="L113" s="32">
        <v>35</v>
      </c>
      <c r="M113" s="32">
        <v>0</v>
      </c>
      <c r="N113" s="32">
        <v>70</v>
      </c>
      <c r="O113" s="32">
        <v>0</v>
      </c>
      <c r="P113" s="32">
        <v>50</v>
      </c>
      <c r="Q113" s="32">
        <v>90</v>
      </c>
      <c r="R113" s="32">
        <v>0</v>
      </c>
      <c r="S113" s="32">
        <v>90</v>
      </c>
      <c r="T113" s="32">
        <v>100</v>
      </c>
      <c r="U113" s="32">
        <v>200</v>
      </c>
      <c r="V113" s="25">
        <v>50</v>
      </c>
      <c r="W113" s="25">
        <v>40</v>
      </c>
      <c r="X113" s="25">
        <v>15</v>
      </c>
      <c r="Y113" s="25">
        <v>20</v>
      </c>
      <c r="Z113" s="25">
        <v>10</v>
      </c>
      <c r="AA113" s="25"/>
      <c r="AB113" s="25"/>
      <c r="AC113" s="20" t="e">
        <f>#REF!</f>
        <v>#REF!</v>
      </c>
      <c r="AD113" s="21" t="e">
        <f>#REF!-AC113</f>
        <v>#REF!</v>
      </c>
      <c r="AE113" s="87">
        <v>410</v>
      </c>
      <c r="AF113" s="87">
        <v>155</v>
      </c>
      <c r="AG113" s="87">
        <v>16</v>
      </c>
      <c r="AH113" s="87">
        <v>20</v>
      </c>
      <c r="AI113" s="87">
        <v>17</v>
      </c>
      <c r="AJ113" s="87"/>
      <c r="AK113" s="87">
        <v>250</v>
      </c>
      <c r="AL113" s="87">
        <v>125</v>
      </c>
      <c r="AM113" s="87"/>
      <c r="AN113" s="87"/>
      <c r="AO113" s="87">
        <v>128</v>
      </c>
      <c r="AP113" s="87">
        <v>115</v>
      </c>
      <c r="AQ113" s="87">
        <v>60</v>
      </c>
      <c r="AR113" s="87">
        <v>145</v>
      </c>
      <c r="AS113" s="77">
        <v>75</v>
      </c>
      <c r="AT113" s="77">
        <v>15</v>
      </c>
      <c r="AU113" s="77">
        <v>2</v>
      </c>
      <c r="AV113" s="77">
        <v>40</v>
      </c>
      <c r="AW113" s="77">
        <v>10</v>
      </c>
      <c r="AX113" s="85">
        <v>16</v>
      </c>
      <c r="AY113" s="85">
        <v>75</v>
      </c>
      <c r="AZ113" s="85">
        <v>53</v>
      </c>
      <c r="BA113" s="85"/>
      <c r="BB113" s="85">
        <v>10</v>
      </c>
      <c r="BC113" s="20">
        <f t="shared" si="31"/>
        <v>2.0067594999999994</v>
      </c>
    </row>
    <row r="114" spans="1:55">
      <c r="A114" s="30" t="s">
        <v>535</v>
      </c>
      <c r="B114" s="30" t="s">
        <v>36</v>
      </c>
      <c r="C114" s="16" t="s">
        <v>37</v>
      </c>
      <c r="D114" s="16"/>
      <c r="E114" s="16" t="s">
        <v>213</v>
      </c>
      <c r="F114" s="17" t="s">
        <v>197</v>
      </c>
      <c r="G114" s="32">
        <v>200</v>
      </c>
      <c r="H114" s="32">
        <v>90</v>
      </c>
      <c r="I114" s="32">
        <v>100</v>
      </c>
      <c r="J114" s="32">
        <v>30</v>
      </c>
      <c r="K114" s="32">
        <v>25</v>
      </c>
      <c r="L114" s="32">
        <v>35</v>
      </c>
      <c r="M114" s="32">
        <v>0</v>
      </c>
      <c r="N114" s="32">
        <v>70</v>
      </c>
      <c r="O114" s="32">
        <v>0</v>
      </c>
      <c r="P114" s="32">
        <v>50</v>
      </c>
      <c r="Q114" s="32">
        <v>90</v>
      </c>
      <c r="R114" s="32">
        <v>0</v>
      </c>
      <c r="S114" s="32">
        <v>90</v>
      </c>
      <c r="T114" s="32">
        <v>100</v>
      </c>
      <c r="U114" s="32">
        <v>200</v>
      </c>
      <c r="V114" s="25">
        <v>50</v>
      </c>
      <c r="W114" s="25">
        <v>40</v>
      </c>
      <c r="X114" s="25">
        <v>15</v>
      </c>
      <c r="Y114" s="25">
        <v>20</v>
      </c>
      <c r="Z114" s="25">
        <v>10</v>
      </c>
      <c r="AA114" s="25"/>
      <c r="AB114" s="25"/>
      <c r="AC114" s="20" t="e">
        <f>#REF!</f>
        <v>#REF!</v>
      </c>
      <c r="AD114" s="21" t="e">
        <f>#REF!-AC114</f>
        <v>#REF!</v>
      </c>
      <c r="AE114" s="32">
        <v>410</v>
      </c>
      <c r="AF114" s="32">
        <v>155</v>
      </c>
      <c r="AG114" s="32">
        <v>16</v>
      </c>
      <c r="AH114" s="32">
        <v>20</v>
      </c>
      <c r="AI114" s="32">
        <v>17</v>
      </c>
      <c r="AJ114" s="32"/>
      <c r="AK114" s="32">
        <v>250</v>
      </c>
      <c r="AL114" s="32">
        <v>125</v>
      </c>
      <c r="AM114" s="32"/>
      <c r="AN114" s="32"/>
      <c r="AO114" s="32">
        <v>128</v>
      </c>
      <c r="AP114" s="32">
        <v>115</v>
      </c>
      <c r="AQ114" s="32">
        <v>60</v>
      </c>
      <c r="AR114" s="32">
        <v>145</v>
      </c>
      <c r="AS114" s="25">
        <v>75</v>
      </c>
      <c r="AT114" s="25">
        <v>15</v>
      </c>
      <c r="AU114" s="25">
        <v>2</v>
      </c>
      <c r="AV114" s="25">
        <v>40</v>
      </c>
      <c r="AW114" s="25">
        <v>10</v>
      </c>
      <c r="AX114" s="25">
        <v>16</v>
      </c>
      <c r="AY114" s="25">
        <v>75</v>
      </c>
      <c r="AZ114" s="25">
        <v>53</v>
      </c>
      <c r="BA114" s="25"/>
      <c r="BB114" s="25">
        <v>10</v>
      </c>
      <c r="BC114" s="20">
        <f t="shared" si="31"/>
        <v>2.0067594999999994</v>
      </c>
    </row>
    <row r="115" spans="1:55">
      <c r="A115" s="165" t="s">
        <v>536</v>
      </c>
      <c r="B115" s="165" t="s">
        <v>36</v>
      </c>
      <c r="C115" s="16" t="s">
        <v>37</v>
      </c>
      <c r="D115" s="16"/>
      <c r="E115" s="16" t="s">
        <v>214</v>
      </c>
      <c r="F115" s="17" t="s">
        <v>197</v>
      </c>
      <c r="G115" s="32">
        <v>140</v>
      </c>
      <c r="H115" s="32">
        <v>10</v>
      </c>
      <c r="I115" s="32">
        <v>0</v>
      </c>
      <c r="J115" s="32">
        <v>0</v>
      </c>
      <c r="K115" s="32">
        <v>0</v>
      </c>
      <c r="L115" s="32">
        <v>15</v>
      </c>
      <c r="M115" s="32">
        <v>0</v>
      </c>
      <c r="N115" s="32">
        <v>70</v>
      </c>
      <c r="O115" s="32">
        <v>0</v>
      </c>
      <c r="P115" s="166">
        <v>0</v>
      </c>
      <c r="Q115" s="166">
        <v>0</v>
      </c>
      <c r="R115" s="166">
        <v>0</v>
      </c>
      <c r="S115" s="166">
        <v>75</v>
      </c>
      <c r="T115" s="166">
        <v>30</v>
      </c>
      <c r="U115" s="166">
        <v>130</v>
      </c>
      <c r="V115" s="166">
        <v>0</v>
      </c>
      <c r="W115" s="166">
        <v>0</v>
      </c>
      <c r="X115" s="166">
        <v>0</v>
      </c>
      <c r="Y115" s="166">
        <v>0</v>
      </c>
      <c r="Z115" s="166">
        <v>0</v>
      </c>
      <c r="AA115" s="166"/>
      <c r="AB115" s="166"/>
      <c r="AC115" s="20" t="e">
        <f>#REF!</f>
        <v>#REF!</v>
      </c>
      <c r="AD115" s="21" t="e">
        <f>#REF!-AC115</f>
        <v>#REF!</v>
      </c>
      <c r="AE115" s="87">
        <v>115</v>
      </c>
      <c r="AF115" s="87"/>
      <c r="AG115" s="87"/>
      <c r="AH115" s="87"/>
      <c r="AI115" s="87"/>
      <c r="AJ115" s="87"/>
      <c r="AK115" s="87"/>
      <c r="AL115" s="87">
        <v>53</v>
      </c>
      <c r="AM115" s="87"/>
      <c r="AN115" s="167"/>
      <c r="AO115" s="167"/>
      <c r="AP115" s="167">
        <v>110</v>
      </c>
      <c r="AQ115" s="167"/>
      <c r="AR115" s="167">
        <v>0</v>
      </c>
      <c r="AS115" s="167">
        <v>11</v>
      </c>
      <c r="AT115" s="167">
        <v>2</v>
      </c>
      <c r="AU115" s="167"/>
      <c r="AV115" s="167"/>
      <c r="AW115" s="167"/>
      <c r="AX115" s="25"/>
      <c r="AY115" s="25">
        <v>15</v>
      </c>
      <c r="AZ115" s="25">
        <v>0</v>
      </c>
      <c r="BA115" s="25"/>
      <c r="BB115" s="25">
        <v>3</v>
      </c>
      <c r="BC115" s="20">
        <f t="shared" si="31"/>
        <v>0.37829890000000005</v>
      </c>
    </row>
    <row r="116" spans="1:55">
      <c r="A116" s="36" t="s">
        <v>212</v>
      </c>
      <c r="B116" s="36" t="s">
        <v>36</v>
      </c>
      <c r="C116" s="37" t="s">
        <v>48</v>
      </c>
      <c r="D116" s="16"/>
      <c r="E116" s="37" t="s">
        <v>213</v>
      </c>
      <c r="F116" s="38" t="s">
        <v>197</v>
      </c>
      <c r="G116" s="47">
        <f t="shared" ref="G116:AB116" si="54">SUM(G113:G115)</f>
        <v>540</v>
      </c>
      <c r="H116" s="50">
        <f t="shared" si="54"/>
        <v>190</v>
      </c>
      <c r="I116" s="50">
        <f t="shared" si="54"/>
        <v>200</v>
      </c>
      <c r="J116" s="50">
        <f t="shared" si="54"/>
        <v>60</v>
      </c>
      <c r="K116" s="50">
        <f t="shared" si="54"/>
        <v>50</v>
      </c>
      <c r="L116" s="50">
        <f t="shared" si="54"/>
        <v>85</v>
      </c>
      <c r="M116" s="50">
        <f t="shared" si="54"/>
        <v>0</v>
      </c>
      <c r="N116" s="50">
        <f t="shared" si="54"/>
        <v>210</v>
      </c>
      <c r="O116" s="50">
        <f t="shared" si="54"/>
        <v>0</v>
      </c>
      <c r="P116" s="50">
        <f t="shared" si="54"/>
        <v>100</v>
      </c>
      <c r="Q116" s="50">
        <f t="shared" si="54"/>
        <v>180</v>
      </c>
      <c r="R116" s="50">
        <f t="shared" si="54"/>
        <v>0</v>
      </c>
      <c r="S116" s="50">
        <f t="shared" si="54"/>
        <v>255</v>
      </c>
      <c r="T116" s="50">
        <f t="shared" si="54"/>
        <v>230</v>
      </c>
      <c r="U116" s="50">
        <f t="shared" si="54"/>
        <v>530</v>
      </c>
      <c r="V116" s="50">
        <f t="shared" si="54"/>
        <v>100</v>
      </c>
      <c r="W116" s="50">
        <f t="shared" si="54"/>
        <v>80</v>
      </c>
      <c r="X116" s="50">
        <f t="shared" si="54"/>
        <v>30</v>
      </c>
      <c r="Y116" s="50">
        <f t="shared" si="54"/>
        <v>40</v>
      </c>
      <c r="Z116" s="50">
        <f t="shared" si="54"/>
        <v>20</v>
      </c>
      <c r="AA116" s="50">
        <f t="shared" si="54"/>
        <v>0</v>
      </c>
      <c r="AB116" s="50">
        <f t="shared" si="54"/>
        <v>0</v>
      </c>
      <c r="AC116" s="20" t="e">
        <f>#REF!</f>
        <v>#REF!</v>
      </c>
      <c r="AD116" s="40" t="e">
        <f>#REF!-AC116</f>
        <v>#REF!</v>
      </c>
      <c r="AE116" s="47">
        <f t="shared" ref="AE116:BB116" si="55">SUM(AE113:AE115)</f>
        <v>935</v>
      </c>
      <c r="AF116" s="50">
        <f t="shared" si="55"/>
        <v>310</v>
      </c>
      <c r="AG116" s="50">
        <f t="shared" si="55"/>
        <v>32</v>
      </c>
      <c r="AH116" s="50">
        <f t="shared" si="55"/>
        <v>40</v>
      </c>
      <c r="AI116" s="50">
        <f t="shared" si="55"/>
        <v>34</v>
      </c>
      <c r="AJ116" s="50">
        <f t="shared" si="55"/>
        <v>0</v>
      </c>
      <c r="AK116" s="50">
        <f t="shared" si="55"/>
        <v>500</v>
      </c>
      <c r="AL116" s="50">
        <f t="shared" si="55"/>
        <v>303</v>
      </c>
      <c r="AM116" s="50">
        <f t="shared" si="55"/>
        <v>0</v>
      </c>
      <c r="AN116" s="50">
        <f t="shared" si="55"/>
        <v>0</v>
      </c>
      <c r="AO116" s="50">
        <f t="shared" si="55"/>
        <v>256</v>
      </c>
      <c r="AP116" s="50">
        <f t="shared" si="55"/>
        <v>340</v>
      </c>
      <c r="AQ116" s="50">
        <f t="shared" si="55"/>
        <v>120</v>
      </c>
      <c r="AR116" s="50">
        <f t="shared" si="55"/>
        <v>290</v>
      </c>
      <c r="AS116" s="50">
        <f t="shared" si="55"/>
        <v>161</v>
      </c>
      <c r="AT116" s="50">
        <f t="shared" si="55"/>
        <v>32</v>
      </c>
      <c r="AU116" s="50">
        <f t="shared" si="55"/>
        <v>4</v>
      </c>
      <c r="AV116" s="50">
        <f t="shared" si="55"/>
        <v>80</v>
      </c>
      <c r="AW116" s="50">
        <f t="shared" si="55"/>
        <v>20</v>
      </c>
      <c r="AX116" s="50">
        <f t="shared" si="55"/>
        <v>32</v>
      </c>
      <c r="AY116" s="50">
        <f t="shared" si="55"/>
        <v>165</v>
      </c>
      <c r="AZ116" s="50">
        <f t="shared" si="55"/>
        <v>106</v>
      </c>
      <c r="BA116" s="50">
        <f t="shared" si="55"/>
        <v>0</v>
      </c>
      <c r="BB116" s="50">
        <f t="shared" si="55"/>
        <v>23</v>
      </c>
      <c r="BC116" s="20">
        <f t="shared" si="31"/>
        <v>4.3918178999999995</v>
      </c>
    </row>
    <row r="117" spans="1:55" ht="20.25" customHeight="1">
      <c r="A117" s="70" t="s">
        <v>215</v>
      </c>
      <c r="B117" s="70" t="s">
        <v>36</v>
      </c>
      <c r="C117" s="168" t="s">
        <v>216</v>
      </c>
      <c r="D117" s="16"/>
      <c r="E117" s="168" t="s">
        <v>217</v>
      </c>
      <c r="F117" s="72" t="s">
        <v>218</v>
      </c>
      <c r="G117" s="169">
        <f t="shared" ref="G117:AB117" si="56">G116+G112+G106</f>
        <v>5472</v>
      </c>
      <c r="H117" s="170">
        <f t="shared" si="56"/>
        <v>783</v>
      </c>
      <c r="I117" s="170">
        <f t="shared" si="56"/>
        <v>460</v>
      </c>
      <c r="J117" s="170">
        <f t="shared" si="56"/>
        <v>81</v>
      </c>
      <c r="K117" s="170">
        <f t="shared" si="56"/>
        <v>107</v>
      </c>
      <c r="L117" s="170">
        <f t="shared" si="56"/>
        <v>337</v>
      </c>
      <c r="M117" s="170">
        <f t="shared" si="56"/>
        <v>70</v>
      </c>
      <c r="N117" s="170">
        <f t="shared" si="56"/>
        <v>1108</v>
      </c>
      <c r="O117" s="170">
        <f t="shared" si="56"/>
        <v>0</v>
      </c>
      <c r="P117" s="170">
        <f t="shared" si="56"/>
        <v>140</v>
      </c>
      <c r="Q117" s="170">
        <f t="shared" si="56"/>
        <v>2133</v>
      </c>
      <c r="R117" s="170">
        <f t="shared" si="56"/>
        <v>20</v>
      </c>
      <c r="S117" s="170">
        <f t="shared" si="56"/>
        <v>627</v>
      </c>
      <c r="T117" s="170">
        <f t="shared" si="56"/>
        <v>400</v>
      </c>
      <c r="U117" s="170">
        <f t="shared" si="56"/>
        <v>1087</v>
      </c>
      <c r="V117" s="170">
        <f t="shared" si="56"/>
        <v>243</v>
      </c>
      <c r="W117" s="170">
        <f t="shared" si="56"/>
        <v>332</v>
      </c>
      <c r="X117" s="170">
        <f t="shared" si="56"/>
        <v>30</v>
      </c>
      <c r="Y117" s="170">
        <f t="shared" si="56"/>
        <v>238</v>
      </c>
      <c r="Z117" s="170">
        <f t="shared" si="56"/>
        <v>123</v>
      </c>
      <c r="AA117" s="170">
        <f t="shared" si="56"/>
        <v>13</v>
      </c>
      <c r="AB117" s="170">
        <f t="shared" si="56"/>
        <v>201</v>
      </c>
      <c r="AC117" s="20" t="e">
        <f>#REF!</f>
        <v>#REF!</v>
      </c>
      <c r="AD117" s="40" t="e">
        <f>#REF!-AC117</f>
        <v>#REF!</v>
      </c>
      <c r="AE117" s="169">
        <f t="shared" ref="AE117:BB117" si="57">AE116+AE112+AE106</f>
        <v>935</v>
      </c>
      <c r="AF117" s="170">
        <f t="shared" si="57"/>
        <v>310</v>
      </c>
      <c r="AG117" s="170">
        <f t="shared" si="57"/>
        <v>32</v>
      </c>
      <c r="AH117" s="170">
        <f t="shared" si="57"/>
        <v>40</v>
      </c>
      <c r="AI117" s="170">
        <f t="shared" si="57"/>
        <v>34</v>
      </c>
      <c r="AJ117" s="170">
        <f t="shared" si="57"/>
        <v>0</v>
      </c>
      <c r="AK117" s="170">
        <f t="shared" si="57"/>
        <v>500</v>
      </c>
      <c r="AL117" s="170">
        <f t="shared" si="57"/>
        <v>303</v>
      </c>
      <c r="AM117" s="170">
        <f t="shared" si="57"/>
        <v>0</v>
      </c>
      <c r="AN117" s="170">
        <f t="shared" si="57"/>
        <v>0</v>
      </c>
      <c r="AO117" s="170">
        <f t="shared" si="57"/>
        <v>256</v>
      </c>
      <c r="AP117" s="170">
        <f t="shared" si="57"/>
        <v>340</v>
      </c>
      <c r="AQ117" s="170">
        <f t="shared" si="57"/>
        <v>120</v>
      </c>
      <c r="AR117" s="170">
        <f t="shared" si="57"/>
        <v>290</v>
      </c>
      <c r="AS117" s="170">
        <f t="shared" si="57"/>
        <v>161</v>
      </c>
      <c r="AT117" s="170">
        <f t="shared" si="57"/>
        <v>32</v>
      </c>
      <c r="AU117" s="170">
        <f t="shared" si="57"/>
        <v>4</v>
      </c>
      <c r="AV117" s="170">
        <f t="shared" si="57"/>
        <v>80</v>
      </c>
      <c r="AW117" s="170">
        <f t="shared" si="57"/>
        <v>20</v>
      </c>
      <c r="AX117" s="170">
        <f t="shared" si="57"/>
        <v>32</v>
      </c>
      <c r="AY117" s="170">
        <f t="shared" si="57"/>
        <v>165</v>
      </c>
      <c r="AZ117" s="170">
        <f t="shared" si="57"/>
        <v>106</v>
      </c>
      <c r="BA117" s="170">
        <f t="shared" si="57"/>
        <v>0</v>
      </c>
      <c r="BB117" s="170">
        <f t="shared" si="57"/>
        <v>23</v>
      </c>
      <c r="BC117" s="20">
        <f t="shared" si="31"/>
        <v>4.3918178999999995</v>
      </c>
    </row>
    <row r="118" spans="1:55">
      <c r="A118" s="30" t="s">
        <v>219</v>
      </c>
      <c r="B118" s="30" t="s">
        <v>36</v>
      </c>
      <c r="C118" s="16" t="s">
        <v>37</v>
      </c>
      <c r="D118" s="16"/>
      <c r="E118" s="16" t="s">
        <v>220</v>
      </c>
      <c r="F118" s="17" t="s">
        <v>218</v>
      </c>
      <c r="G118" s="171">
        <v>250</v>
      </c>
      <c r="H118" s="115">
        <v>30</v>
      </c>
      <c r="I118" s="115">
        <v>100</v>
      </c>
      <c r="J118" s="115">
        <v>10</v>
      </c>
      <c r="K118" s="115">
        <v>130</v>
      </c>
      <c r="L118" s="115">
        <v>30</v>
      </c>
      <c r="M118" s="115">
        <v>30</v>
      </c>
      <c r="N118" s="115">
        <v>250</v>
      </c>
      <c r="O118" s="115"/>
      <c r="P118" s="115"/>
      <c r="Q118" s="115">
        <v>0</v>
      </c>
      <c r="R118" s="115">
        <v>0</v>
      </c>
      <c r="S118" s="115">
        <v>30</v>
      </c>
      <c r="T118" s="115">
        <v>120</v>
      </c>
      <c r="U118" s="115">
        <v>200</v>
      </c>
      <c r="V118" s="115">
        <v>2</v>
      </c>
      <c r="W118" s="115">
        <v>51</v>
      </c>
      <c r="X118" s="115"/>
      <c r="Y118" s="115"/>
      <c r="Z118" s="25">
        <v>5</v>
      </c>
      <c r="AA118" s="25">
        <v>0</v>
      </c>
      <c r="AB118" s="25">
        <v>30</v>
      </c>
      <c r="AC118" s="20" t="e">
        <f>#REF!</f>
        <v>#REF!</v>
      </c>
      <c r="AD118" s="21" t="e">
        <f>#REF!-AC118</f>
        <v>#REF!</v>
      </c>
      <c r="AE118" s="171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  <c r="AP118" s="115"/>
      <c r="AQ118" s="115"/>
      <c r="AR118" s="115"/>
      <c r="AS118" s="115"/>
      <c r="AT118" s="115"/>
      <c r="AU118" s="115"/>
      <c r="AV118" s="115"/>
      <c r="AW118" s="25"/>
      <c r="AX118" s="25"/>
      <c r="AY118" s="25"/>
      <c r="AZ118" s="25"/>
      <c r="BA118" s="25"/>
      <c r="BB118" s="25"/>
      <c r="BC118" s="20">
        <f t="shared" si="31"/>
        <v>0</v>
      </c>
    </row>
    <row r="119" spans="1:55">
      <c r="A119" s="175" t="s">
        <v>221</v>
      </c>
      <c r="B119" s="175" t="s">
        <v>36</v>
      </c>
      <c r="C119" s="16" t="s">
        <v>57</v>
      </c>
      <c r="D119" s="16"/>
      <c r="E119" s="16" t="s">
        <v>222</v>
      </c>
      <c r="F119" s="17" t="s">
        <v>218</v>
      </c>
      <c r="G119" s="172">
        <v>269</v>
      </c>
      <c r="H119" s="172">
        <v>4</v>
      </c>
      <c r="I119" s="172">
        <v>4</v>
      </c>
      <c r="J119" s="172">
        <v>0</v>
      </c>
      <c r="K119" s="172">
        <v>34.5</v>
      </c>
      <c r="L119" s="172">
        <v>11.5</v>
      </c>
      <c r="M119" s="172">
        <v>0</v>
      </c>
      <c r="N119" s="172">
        <v>159</v>
      </c>
      <c r="O119" s="172">
        <v>0</v>
      </c>
      <c r="P119" s="172">
        <v>0</v>
      </c>
      <c r="Q119" s="172">
        <v>6</v>
      </c>
      <c r="R119" s="172">
        <v>25</v>
      </c>
      <c r="S119" s="172">
        <v>28.5</v>
      </c>
      <c r="T119" s="172">
        <v>279</v>
      </c>
      <c r="U119" s="172">
        <v>84</v>
      </c>
      <c r="V119" s="172">
        <v>3.5</v>
      </c>
      <c r="W119" s="172">
        <v>18</v>
      </c>
      <c r="X119" s="172">
        <v>3</v>
      </c>
      <c r="Y119" s="172">
        <v>6</v>
      </c>
      <c r="Z119" s="172">
        <v>3</v>
      </c>
      <c r="AA119" s="172">
        <v>0</v>
      </c>
      <c r="AB119" s="172">
        <v>57</v>
      </c>
      <c r="AC119" s="20" t="e">
        <f>#REF!</f>
        <v>#REF!</v>
      </c>
      <c r="AD119" s="21" t="e">
        <f>#REF!-AC119</f>
        <v>#REF!</v>
      </c>
      <c r="AE119" s="172"/>
      <c r="AF119" s="172"/>
      <c r="AG119" s="172"/>
      <c r="AH119" s="172"/>
      <c r="AI119" s="172"/>
      <c r="AJ119" s="172"/>
      <c r="AK119" s="172"/>
      <c r="AL119" s="172"/>
      <c r="AM119" s="172"/>
      <c r="AN119" s="172"/>
      <c r="AO119" s="172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20">
        <f t="shared" si="31"/>
        <v>0</v>
      </c>
    </row>
    <row r="120" spans="1:55" ht="15.75">
      <c r="A120" s="74" t="s">
        <v>223</v>
      </c>
      <c r="B120" s="74" t="s">
        <v>36</v>
      </c>
      <c r="C120" s="16" t="s">
        <v>37</v>
      </c>
      <c r="D120" s="16"/>
      <c r="E120" s="16" t="s">
        <v>222</v>
      </c>
      <c r="F120" s="17" t="s">
        <v>218</v>
      </c>
      <c r="G120" s="172">
        <v>269</v>
      </c>
      <c r="H120" s="172">
        <v>4</v>
      </c>
      <c r="I120" s="172">
        <v>4</v>
      </c>
      <c r="J120" s="172">
        <v>0</v>
      </c>
      <c r="K120" s="172">
        <v>34.5</v>
      </c>
      <c r="L120" s="172">
        <v>11.5</v>
      </c>
      <c r="M120" s="172">
        <v>0</v>
      </c>
      <c r="N120" s="172">
        <v>159</v>
      </c>
      <c r="O120" s="172">
        <v>0</v>
      </c>
      <c r="P120" s="172">
        <v>0</v>
      </c>
      <c r="Q120" s="172">
        <v>6</v>
      </c>
      <c r="R120" s="172">
        <v>25</v>
      </c>
      <c r="S120" s="172">
        <v>28.5</v>
      </c>
      <c r="T120" s="172">
        <v>279</v>
      </c>
      <c r="U120" s="172">
        <v>84</v>
      </c>
      <c r="V120" s="172">
        <v>3.5</v>
      </c>
      <c r="W120" s="172">
        <v>18</v>
      </c>
      <c r="X120" s="172">
        <v>3</v>
      </c>
      <c r="Y120" s="172">
        <v>6</v>
      </c>
      <c r="Z120" s="172">
        <v>3</v>
      </c>
      <c r="AA120" s="172">
        <v>0</v>
      </c>
      <c r="AB120" s="172">
        <v>57</v>
      </c>
      <c r="AC120" s="20" t="e">
        <f>#REF!</f>
        <v>#REF!</v>
      </c>
      <c r="AD120" s="21" t="e">
        <f>#REF!-AC120</f>
        <v>#REF!</v>
      </c>
      <c r="AE120" s="172"/>
      <c r="AF120" s="172"/>
      <c r="AG120" s="172"/>
      <c r="AH120" s="172"/>
      <c r="AI120" s="172"/>
      <c r="AJ120" s="172"/>
      <c r="AK120" s="172"/>
      <c r="AL120" s="172"/>
      <c r="AM120" s="172"/>
      <c r="AN120" s="172"/>
      <c r="AO120" s="172"/>
      <c r="AP120" s="172"/>
      <c r="AQ120" s="172"/>
      <c r="AR120" s="172"/>
      <c r="AS120" s="172"/>
      <c r="AT120" s="172"/>
      <c r="AU120" s="172"/>
      <c r="AV120" s="172"/>
      <c r="AW120" s="172"/>
      <c r="AX120" s="172"/>
      <c r="AY120" s="172"/>
      <c r="AZ120" s="172"/>
      <c r="BA120" s="172"/>
      <c r="BB120" s="172"/>
      <c r="BC120" s="20">
        <f t="shared" si="31"/>
        <v>0</v>
      </c>
    </row>
    <row r="121" spans="1:55" ht="15.75">
      <c r="A121" s="74" t="s">
        <v>538</v>
      </c>
      <c r="B121" s="74"/>
      <c r="C121" s="16" t="s">
        <v>37</v>
      </c>
      <c r="D121" s="16"/>
      <c r="E121" s="16" t="s">
        <v>222</v>
      </c>
      <c r="F121" s="17" t="s">
        <v>218</v>
      </c>
      <c r="G121" s="172"/>
      <c r="H121" s="172"/>
      <c r="I121" s="172"/>
      <c r="J121" s="172"/>
      <c r="K121" s="172"/>
      <c r="L121" s="172"/>
      <c r="M121" s="172"/>
      <c r="N121" s="172"/>
      <c r="O121" s="172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72"/>
      <c r="AA121" s="172"/>
      <c r="AB121" s="172"/>
      <c r="AC121" s="20"/>
      <c r="AD121" s="21"/>
      <c r="AE121" s="172"/>
      <c r="AF121" s="172"/>
      <c r="AG121" s="172"/>
      <c r="AH121" s="172"/>
      <c r="AI121" s="172"/>
      <c r="AJ121" s="172"/>
      <c r="AK121" s="172"/>
      <c r="AL121" s="172"/>
      <c r="AM121" s="172"/>
      <c r="AN121" s="172"/>
      <c r="AO121" s="172"/>
      <c r="AP121" s="172"/>
      <c r="AQ121" s="172"/>
      <c r="AR121" s="172"/>
      <c r="AS121" s="172"/>
      <c r="AT121" s="172"/>
      <c r="AU121" s="172"/>
      <c r="AV121" s="172"/>
      <c r="AW121" s="172"/>
      <c r="AX121" s="172"/>
      <c r="AY121" s="172"/>
      <c r="AZ121" s="172"/>
      <c r="BA121" s="172"/>
      <c r="BB121" s="172"/>
      <c r="BC121" s="20"/>
    </row>
    <row r="122" spans="1:55" ht="15.75">
      <c r="A122" s="74" t="s">
        <v>224</v>
      </c>
      <c r="B122" s="74" t="s">
        <v>36</v>
      </c>
      <c r="C122" s="16" t="s">
        <v>57</v>
      </c>
      <c r="D122" s="16" t="s">
        <v>224</v>
      </c>
      <c r="E122" s="28" t="s">
        <v>225</v>
      </c>
      <c r="F122" s="29" t="s">
        <v>218</v>
      </c>
      <c r="G122" s="49">
        <v>180</v>
      </c>
      <c r="H122" s="25">
        <v>10</v>
      </c>
      <c r="I122" s="25">
        <v>150</v>
      </c>
      <c r="J122" s="25"/>
      <c r="K122" s="25">
        <v>3</v>
      </c>
      <c r="L122" s="25"/>
      <c r="M122" s="25"/>
      <c r="N122" s="25">
        <v>10</v>
      </c>
      <c r="O122" s="25"/>
      <c r="P122" s="25"/>
      <c r="Q122" s="25">
        <v>280</v>
      </c>
      <c r="R122" s="25">
        <v>80</v>
      </c>
      <c r="S122" s="25">
        <v>6</v>
      </c>
      <c r="T122" s="25">
        <v>80</v>
      </c>
      <c r="U122" s="25">
        <v>100</v>
      </c>
      <c r="V122" s="25">
        <v>20</v>
      </c>
      <c r="W122" s="25">
        <v>20</v>
      </c>
      <c r="X122" s="25"/>
      <c r="Y122" s="25">
        <v>30</v>
      </c>
      <c r="Z122" s="25">
        <v>20</v>
      </c>
      <c r="AA122" s="25"/>
      <c r="AB122" s="25">
        <v>20</v>
      </c>
      <c r="AC122" s="20" t="e">
        <f>#REF!</f>
        <v>#REF!</v>
      </c>
      <c r="AD122" s="21" t="e">
        <f>#REF!-AC122</f>
        <v>#REF!</v>
      </c>
      <c r="AE122" s="49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0">
        <f t="shared" si="31"/>
        <v>0</v>
      </c>
    </row>
    <row r="123" spans="1:55">
      <c r="A123" s="48" t="s">
        <v>226</v>
      </c>
      <c r="B123" s="48" t="s">
        <v>36</v>
      </c>
      <c r="C123" s="176" t="s">
        <v>227</v>
      </c>
      <c r="D123" s="16" t="s">
        <v>226</v>
      </c>
      <c r="E123" s="176" t="s">
        <v>228</v>
      </c>
      <c r="F123" s="177" t="s">
        <v>218</v>
      </c>
      <c r="G123" s="178">
        <v>32</v>
      </c>
      <c r="H123" s="178">
        <v>300</v>
      </c>
      <c r="I123" s="178">
        <v>0</v>
      </c>
      <c r="J123" s="178">
        <v>0</v>
      </c>
      <c r="K123" s="178">
        <v>11</v>
      </c>
      <c r="L123" s="178">
        <v>7</v>
      </c>
      <c r="M123" s="178">
        <v>0</v>
      </c>
      <c r="N123" s="178">
        <v>46</v>
      </c>
      <c r="O123" s="178">
        <v>0</v>
      </c>
      <c r="P123" s="178">
        <v>69</v>
      </c>
      <c r="Q123" s="178">
        <v>650</v>
      </c>
      <c r="R123" s="178">
        <v>231</v>
      </c>
      <c r="S123" s="178">
        <v>3</v>
      </c>
      <c r="T123" s="178">
        <v>79</v>
      </c>
      <c r="U123" s="178">
        <v>109</v>
      </c>
      <c r="V123" s="178">
        <v>10</v>
      </c>
      <c r="W123" s="178">
        <v>0</v>
      </c>
      <c r="X123" s="178">
        <v>0</v>
      </c>
      <c r="Y123" s="178">
        <v>0</v>
      </c>
      <c r="Z123" s="25">
        <v>1</v>
      </c>
      <c r="AA123" s="25"/>
      <c r="AB123" s="25">
        <v>174</v>
      </c>
      <c r="AC123" s="20" t="e">
        <f>#REF!</f>
        <v>#REF!</v>
      </c>
      <c r="AD123" s="21" t="e">
        <f>#REF!-AC123</f>
        <v>#REF!</v>
      </c>
      <c r="AE123" s="49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0">
        <f t="shared" si="31"/>
        <v>0</v>
      </c>
    </row>
    <row r="124" spans="1:55" ht="15.75">
      <c r="A124" s="180" t="s">
        <v>229</v>
      </c>
      <c r="B124" s="180" t="s">
        <v>36</v>
      </c>
      <c r="C124" s="37" t="s">
        <v>48</v>
      </c>
      <c r="D124" s="16"/>
      <c r="E124" s="37" t="s">
        <v>222</v>
      </c>
      <c r="F124" s="38" t="s">
        <v>218</v>
      </c>
      <c r="G124" s="47">
        <f t="shared" ref="G124:AB124" si="58">SUM(G118:G123)</f>
        <v>1000</v>
      </c>
      <c r="H124" s="50">
        <f t="shared" si="58"/>
        <v>348</v>
      </c>
      <c r="I124" s="50">
        <f t="shared" si="58"/>
        <v>258</v>
      </c>
      <c r="J124" s="50">
        <f t="shared" si="58"/>
        <v>10</v>
      </c>
      <c r="K124" s="50">
        <f t="shared" si="58"/>
        <v>213</v>
      </c>
      <c r="L124" s="50">
        <f t="shared" si="58"/>
        <v>60</v>
      </c>
      <c r="M124" s="50">
        <f t="shared" si="58"/>
        <v>30</v>
      </c>
      <c r="N124" s="50">
        <f t="shared" si="58"/>
        <v>624</v>
      </c>
      <c r="O124" s="50">
        <f t="shared" si="58"/>
        <v>0</v>
      </c>
      <c r="P124" s="50">
        <f t="shared" si="58"/>
        <v>69</v>
      </c>
      <c r="Q124" s="50">
        <f t="shared" si="58"/>
        <v>942</v>
      </c>
      <c r="R124" s="50">
        <f t="shared" si="58"/>
        <v>361</v>
      </c>
      <c r="S124" s="50">
        <f t="shared" si="58"/>
        <v>96</v>
      </c>
      <c r="T124" s="50">
        <f t="shared" si="58"/>
        <v>837</v>
      </c>
      <c r="U124" s="50">
        <f t="shared" si="58"/>
        <v>577</v>
      </c>
      <c r="V124" s="50">
        <f t="shared" si="58"/>
        <v>39</v>
      </c>
      <c r="W124" s="50">
        <f t="shared" si="58"/>
        <v>107</v>
      </c>
      <c r="X124" s="50">
        <f t="shared" si="58"/>
        <v>6</v>
      </c>
      <c r="Y124" s="50">
        <f t="shared" si="58"/>
        <v>42</v>
      </c>
      <c r="Z124" s="50">
        <f t="shared" si="58"/>
        <v>32</v>
      </c>
      <c r="AA124" s="50">
        <f t="shared" si="58"/>
        <v>0</v>
      </c>
      <c r="AB124" s="50">
        <f t="shared" si="58"/>
        <v>338</v>
      </c>
      <c r="AC124" s="20" t="e">
        <f>#REF!</f>
        <v>#REF!</v>
      </c>
      <c r="AD124" s="40" t="e">
        <f>#REF!-AC124</f>
        <v>#REF!</v>
      </c>
      <c r="AE124" s="47">
        <f t="shared" ref="AE124:BB124" si="59">SUM(AE118:AE123)</f>
        <v>0</v>
      </c>
      <c r="AF124" s="50">
        <f t="shared" si="59"/>
        <v>0</v>
      </c>
      <c r="AG124" s="50">
        <f t="shared" si="59"/>
        <v>0</v>
      </c>
      <c r="AH124" s="50">
        <f t="shared" si="59"/>
        <v>0</v>
      </c>
      <c r="AI124" s="50">
        <f t="shared" si="59"/>
        <v>0</v>
      </c>
      <c r="AJ124" s="50">
        <f t="shared" si="59"/>
        <v>0</v>
      </c>
      <c r="AK124" s="50">
        <f t="shared" si="59"/>
        <v>0</v>
      </c>
      <c r="AL124" s="50">
        <f t="shared" si="59"/>
        <v>0</v>
      </c>
      <c r="AM124" s="50">
        <f t="shared" si="59"/>
        <v>0</v>
      </c>
      <c r="AN124" s="50">
        <f t="shared" si="59"/>
        <v>0</v>
      </c>
      <c r="AO124" s="50">
        <f t="shared" si="59"/>
        <v>0</v>
      </c>
      <c r="AP124" s="50">
        <f t="shared" si="59"/>
        <v>0</v>
      </c>
      <c r="AQ124" s="50">
        <f t="shared" si="59"/>
        <v>0</v>
      </c>
      <c r="AR124" s="50">
        <f t="shared" si="59"/>
        <v>0</v>
      </c>
      <c r="AS124" s="50">
        <f t="shared" si="59"/>
        <v>0</v>
      </c>
      <c r="AT124" s="50">
        <f t="shared" si="59"/>
        <v>0</v>
      </c>
      <c r="AU124" s="50">
        <f t="shared" si="59"/>
        <v>0</v>
      </c>
      <c r="AV124" s="50">
        <f t="shared" si="59"/>
        <v>0</v>
      </c>
      <c r="AW124" s="50">
        <f t="shared" si="59"/>
        <v>0</v>
      </c>
      <c r="AX124" s="50">
        <f t="shared" si="59"/>
        <v>0</v>
      </c>
      <c r="AY124" s="50">
        <f t="shared" si="59"/>
        <v>0</v>
      </c>
      <c r="AZ124" s="50">
        <f t="shared" si="59"/>
        <v>0</v>
      </c>
      <c r="BA124" s="50">
        <f t="shared" si="59"/>
        <v>0</v>
      </c>
      <c r="BB124" s="50">
        <f t="shared" si="59"/>
        <v>0</v>
      </c>
      <c r="BC124" s="20">
        <f t="shared" si="31"/>
        <v>0</v>
      </c>
    </row>
    <row r="125" spans="1:55" ht="15.75">
      <c r="A125" s="23" t="s">
        <v>230</v>
      </c>
      <c r="B125" s="30" t="s">
        <v>36</v>
      </c>
      <c r="C125" s="16" t="s">
        <v>57</v>
      </c>
      <c r="D125" s="16"/>
      <c r="E125" s="16" t="s">
        <v>231</v>
      </c>
      <c r="F125" s="17" t="s">
        <v>218</v>
      </c>
      <c r="G125" s="158">
        <v>416.5</v>
      </c>
      <c r="H125" s="158">
        <v>176.5</v>
      </c>
      <c r="I125" s="158">
        <v>112.5</v>
      </c>
      <c r="J125" s="158">
        <v>28</v>
      </c>
      <c r="K125" s="158">
        <v>12.5</v>
      </c>
      <c r="L125" s="158">
        <v>10</v>
      </c>
      <c r="M125" s="158">
        <v>0</v>
      </c>
      <c r="N125" s="158">
        <v>66.5</v>
      </c>
      <c r="O125" s="158">
        <v>0</v>
      </c>
      <c r="P125" s="158">
        <v>0</v>
      </c>
      <c r="Q125" s="158">
        <v>353.5</v>
      </c>
      <c r="R125" s="158">
        <v>0</v>
      </c>
      <c r="S125" s="158">
        <v>41.5</v>
      </c>
      <c r="T125" s="158">
        <v>33</v>
      </c>
      <c r="U125" s="158">
        <v>187.5</v>
      </c>
      <c r="V125" s="158">
        <v>72.5</v>
      </c>
      <c r="W125" s="158">
        <v>45.5</v>
      </c>
      <c r="X125" s="158">
        <v>0</v>
      </c>
      <c r="Y125" s="158">
        <v>42</v>
      </c>
      <c r="Z125" s="158">
        <v>2</v>
      </c>
      <c r="AA125" s="158"/>
      <c r="AB125" s="158">
        <v>22</v>
      </c>
      <c r="AC125" s="20" t="e">
        <f>#REF!</f>
        <v>#REF!</v>
      </c>
      <c r="AD125" s="21" t="e">
        <f>#REF!-AC125</f>
        <v>#REF!</v>
      </c>
      <c r="AE125" s="143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43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20">
        <f t="shared" si="31"/>
        <v>0</v>
      </c>
    </row>
    <row r="126" spans="1:55">
      <c r="A126" s="30" t="s">
        <v>232</v>
      </c>
      <c r="B126" s="30" t="s">
        <v>36</v>
      </c>
      <c r="C126" s="16" t="s">
        <v>57</v>
      </c>
      <c r="D126" s="16"/>
      <c r="E126" s="16" t="s">
        <v>233</v>
      </c>
      <c r="F126" s="17" t="s">
        <v>218</v>
      </c>
      <c r="G126" s="158">
        <v>416.5</v>
      </c>
      <c r="H126" s="158">
        <v>176.5</v>
      </c>
      <c r="I126" s="158">
        <v>112.5</v>
      </c>
      <c r="J126" s="158">
        <v>28</v>
      </c>
      <c r="K126" s="158">
        <v>12.5</v>
      </c>
      <c r="L126" s="158">
        <v>10</v>
      </c>
      <c r="M126" s="158">
        <v>0</v>
      </c>
      <c r="N126" s="158">
        <v>66.5</v>
      </c>
      <c r="O126" s="158">
        <v>0</v>
      </c>
      <c r="P126" s="158">
        <v>0</v>
      </c>
      <c r="Q126" s="158">
        <v>353.5</v>
      </c>
      <c r="R126" s="158">
        <v>0</v>
      </c>
      <c r="S126" s="158">
        <v>41.5</v>
      </c>
      <c r="T126" s="158">
        <v>33</v>
      </c>
      <c r="U126" s="158">
        <v>187.5</v>
      </c>
      <c r="V126" s="158">
        <v>72.5</v>
      </c>
      <c r="W126" s="158">
        <v>45.5</v>
      </c>
      <c r="X126" s="158">
        <v>0</v>
      </c>
      <c r="Y126" s="158">
        <v>42</v>
      </c>
      <c r="Z126" s="158">
        <v>2</v>
      </c>
      <c r="AA126" s="158"/>
      <c r="AB126" s="158">
        <v>22</v>
      </c>
      <c r="AC126" s="20" t="e">
        <f>#REF!</f>
        <v>#REF!</v>
      </c>
      <c r="AD126" s="21" t="e">
        <f>#REF!-AC126</f>
        <v>#REF!</v>
      </c>
      <c r="AE126" s="143"/>
      <c r="AF126" s="143"/>
      <c r="AG126" s="143"/>
      <c r="AH126" s="143"/>
      <c r="AI126" s="143"/>
      <c r="AJ126" s="143"/>
      <c r="AK126" s="143"/>
      <c r="AL126" s="143"/>
      <c r="AM126" s="181"/>
      <c r="AN126" s="143"/>
      <c r="AO126" s="143"/>
      <c r="AP126" s="143"/>
      <c r="AQ126" s="143"/>
      <c r="AR126" s="143"/>
      <c r="AS126" s="143"/>
      <c r="AT126" s="143"/>
      <c r="AU126" s="143"/>
      <c r="AV126" s="143"/>
      <c r="AW126" s="143"/>
      <c r="AX126" s="143"/>
      <c r="AY126" s="143"/>
      <c r="AZ126" s="143"/>
      <c r="BA126" s="143"/>
      <c r="BB126" s="143"/>
      <c r="BC126" s="20">
        <f t="shared" si="31"/>
        <v>0</v>
      </c>
    </row>
    <row r="127" spans="1:55">
      <c r="A127" s="182" t="s">
        <v>234</v>
      </c>
      <c r="B127" s="182" t="s">
        <v>36</v>
      </c>
      <c r="C127" s="16" t="s">
        <v>37</v>
      </c>
      <c r="D127" s="16"/>
      <c r="E127" s="16" t="s">
        <v>235</v>
      </c>
      <c r="F127" s="17" t="s">
        <v>218</v>
      </c>
      <c r="G127" s="183">
        <v>361</v>
      </c>
      <c r="H127" s="108">
        <v>56</v>
      </c>
      <c r="I127" s="108"/>
      <c r="J127" s="108"/>
      <c r="K127" s="108"/>
      <c r="L127" s="108"/>
      <c r="M127" s="108"/>
      <c r="N127" s="108">
        <v>25</v>
      </c>
      <c r="O127" s="108"/>
      <c r="P127" s="108"/>
      <c r="Q127" s="108"/>
      <c r="R127" s="108"/>
      <c r="S127" s="108">
        <v>100</v>
      </c>
      <c r="T127" s="108">
        <v>203</v>
      </c>
      <c r="U127" s="108">
        <v>276</v>
      </c>
      <c r="V127" s="108">
        <v>99</v>
      </c>
      <c r="W127" s="108">
        <v>11</v>
      </c>
      <c r="X127" s="108"/>
      <c r="Y127" s="108"/>
      <c r="Z127" s="25"/>
      <c r="AA127" s="25"/>
      <c r="AB127" s="25"/>
      <c r="AC127" s="20" t="e">
        <f>#REF!</f>
        <v>#REF!</v>
      </c>
      <c r="AD127" s="21" t="e">
        <f>#REF!-AC127</f>
        <v>#REF!</v>
      </c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119"/>
      <c r="AU127" s="119"/>
      <c r="AV127" s="119"/>
      <c r="AW127" s="85"/>
      <c r="AX127" s="85"/>
      <c r="AY127" s="85"/>
      <c r="AZ127" s="85"/>
      <c r="BA127" s="85"/>
      <c r="BB127" s="85"/>
      <c r="BC127" s="20">
        <f t="shared" si="31"/>
        <v>0</v>
      </c>
    </row>
    <row r="128" spans="1:55" ht="15.75">
      <c r="A128" s="74" t="s">
        <v>236</v>
      </c>
      <c r="B128" s="74" t="s">
        <v>36</v>
      </c>
      <c r="C128" s="16" t="s">
        <v>37</v>
      </c>
      <c r="D128" s="16"/>
      <c r="E128" s="16" t="s">
        <v>237</v>
      </c>
      <c r="F128" s="17" t="s">
        <v>218</v>
      </c>
      <c r="G128" s="184">
        <v>67</v>
      </c>
      <c r="H128" s="121">
        <v>68</v>
      </c>
      <c r="I128" s="121">
        <v>45</v>
      </c>
      <c r="J128" s="121">
        <v>43</v>
      </c>
      <c r="K128" s="121">
        <v>8</v>
      </c>
      <c r="L128" s="121">
        <v>67</v>
      </c>
      <c r="M128" s="121">
        <v>0</v>
      </c>
      <c r="N128" s="121">
        <v>28</v>
      </c>
      <c r="O128" s="121">
        <v>0</v>
      </c>
      <c r="P128" s="121">
        <v>69</v>
      </c>
      <c r="Q128" s="121">
        <v>120</v>
      </c>
      <c r="R128" s="121">
        <v>0</v>
      </c>
      <c r="S128" s="121">
        <v>20</v>
      </c>
      <c r="T128" s="121">
        <v>67</v>
      </c>
      <c r="U128" s="121">
        <v>48</v>
      </c>
      <c r="V128" s="121">
        <v>0</v>
      </c>
      <c r="W128" s="121">
        <v>8</v>
      </c>
      <c r="X128" s="121">
        <v>4</v>
      </c>
      <c r="Y128" s="121">
        <v>0</v>
      </c>
      <c r="Z128" s="25">
        <v>0</v>
      </c>
      <c r="AA128" s="25">
        <v>0</v>
      </c>
      <c r="AB128" s="25">
        <v>0</v>
      </c>
      <c r="AC128" s="20" t="e">
        <f>#REF!</f>
        <v>#REF!</v>
      </c>
      <c r="AD128" s="21" t="e">
        <f>#REF!-AC128</f>
        <v>#REF!</v>
      </c>
      <c r="AE128" s="84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78"/>
      <c r="AT128" s="78"/>
      <c r="AU128" s="78"/>
      <c r="AV128" s="78"/>
      <c r="AW128" s="85"/>
      <c r="AX128" s="85"/>
      <c r="AY128" s="85"/>
      <c r="AZ128" s="85"/>
      <c r="BA128" s="85"/>
      <c r="BB128" s="85"/>
      <c r="BC128" s="20">
        <f t="shared" si="31"/>
        <v>0</v>
      </c>
    </row>
    <row r="129" spans="1:55">
      <c r="A129" s="185" t="s">
        <v>238</v>
      </c>
      <c r="B129" s="185" t="s">
        <v>36</v>
      </c>
      <c r="C129" s="16" t="s">
        <v>57</v>
      </c>
      <c r="D129" s="16"/>
      <c r="E129" s="16" t="s">
        <v>239</v>
      </c>
      <c r="F129" s="17" t="s">
        <v>218</v>
      </c>
      <c r="G129" s="186">
        <v>156</v>
      </c>
      <c r="H129" s="187"/>
      <c r="I129" s="187"/>
      <c r="J129" s="187"/>
      <c r="K129" s="187">
        <v>23</v>
      </c>
      <c r="L129" s="187">
        <v>73</v>
      </c>
      <c r="M129" s="187"/>
      <c r="N129" s="187">
        <v>107</v>
      </c>
      <c r="O129" s="187"/>
      <c r="P129" s="187"/>
      <c r="Q129" s="187">
        <v>136</v>
      </c>
      <c r="R129" s="187"/>
      <c r="S129" s="187"/>
      <c r="T129" s="187"/>
      <c r="U129" s="187">
        <v>108</v>
      </c>
      <c r="V129" s="187">
        <v>22</v>
      </c>
      <c r="W129" s="188">
        <v>10</v>
      </c>
      <c r="X129" s="188"/>
      <c r="Y129" s="188"/>
      <c r="Z129" s="25">
        <v>6</v>
      </c>
      <c r="AA129" s="25"/>
      <c r="AB129" s="25">
        <v>11</v>
      </c>
      <c r="AC129" s="20" t="e">
        <f>#REF!</f>
        <v>#REF!</v>
      </c>
      <c r="AD129" s="21" t="e">
        <f>#REF!-AC129</f>
        <v>#REF!</v>
      </c>
      <c r="AE129" s="189"/>
      <c r="AF129" s="190"/>
      <c r="AG129" s="190"/>
      <c r="AH129" s="190"/>
      <c r="AI129" s="190"/>
      <c r="AJ129" s="190"/>
      <c r="AK129" s="190"/>
      <c r="AL129" s="190"/>
      <c r="AM129" s="190"/>
      <c r="AN129" s="190"/>
      <c r="AO129" s="190"/>
      <c r="AP129" s="190"/>
      <c r="AQ129" s="190"/>
      <c r="AR129" s="190"/>
      <c r="AS129" s="190"/>
      <c r="AT129" s="191"/>
      <c r="AU129" s="191"/>
      <c r="AV129" s="191"/>
      <c r="AW129" s="85"/>
      <c r="AX129" s="85"/>
      <c r="AY129" s="85"/>
      <c r="AZ129" s="85"/>
      <c r="BA129" s="85"/>
      <c r="BB129" s="85"/>
      <c r="BC129" s="20">
        <f t="shared" si="31"/>
        <v>0</v>
      </c>
    </row>
    <row r="130" spans="1:55" ht="15.75">
      <c r="A130" s="180" t="s">
        <v>240</v>
      </c>
      <c r="B130" s="180" t="s">
        <v>36</v>
      </c>
      <c r="C130" s="37" t="s">
        <v>48</v>
      </c>
      <c r="D130" s="16"/>
      <c r="E130" s="37" t="s">
        <v>233</v>
      </c>
      <c r="F130" s="38" t="s">
        <v>218</v>
      </c>
      <c r="G130" s="58">
        <f t="shared" ref="G130:AB130" si="60">SUM(G125:G129)</f>
        <v>1417</v>
      </c>
      <c r="H130" s="164">
        <f t="shared" si="60"/>
        <v>477</v>
      </c>
      <c r="I130" s="164">
        <f t="shared" si="60"/>
        <v>270</v>
      </c>
      <c r="J130" s="164">
        <f t="shared" si="60"/>
        <v>99</v>
      </c>
      <c r="K130" s="164">
        <f t="shared" si="60"/>
        <v>56</v>
      </c>
      <c r="L130" s="164">
        <f t="shared" si="60"/>
        <v>160</v>
      </c>
      <c r="M130" s="164">
        <f t="shared" si="60"/>
        <v>0</v>
      </c>
      <c r="N130" s="164">
        <f t="shared" si="60"/>
        <v>293</v>
      </c>
      <c r="O130" s="164">
        <f t="shared" si="60"/>
        <v>0</v>
      </c>
      <c r="P130" s="164">
        <f t="shared" si="60"/>
        <v>69</v>
      </c>
      <c r="Q130" s="164">
        <f t="shared" si="60"/>
        <v>963</v>
      </c>
      <c r="R130" s="164">
        <f t="shared" si="60"/>
        <v>0</v>
      </c>
      <c r="S130" s="164">
        <f t="shared" si="60"/>
        <v>203</v>
      </c>
      <c r="T130" s="164">
        <f t="shared" si="60"/>
        <v>336</v>
      </c>
      <c r="U130" s="164">
        <f t="shared" si="60"/>
        <v>807</v>
      </c>
      <c r="V130" s="164">
        <f t="shared" si="60"/>
        <v>266</v>
      </c>
      <c r="W130" s="164">
        <f t="shared" si="60"/>
        <v>120</v>
      </c>
      <c r="X130" s="164">
        <f t="shared" si="60"/>
        <v>4</v>
      </c>
      <c r="Y130" s="164">
        <f t="shared" si="60"/>
        <v>84</v>
      </c>
      <c r="Z130" s="164">
        <f t="shared" si="60"/>
        <v>10</v>
      </c>
      <c r="AA130" s="164">
        <f t="shared" si="60"/>
        <v>0</v>
      </c>
      <c r="AB130" s="164">
        <f t="shared" si="60"/>
        <v>55</v>
      </c>
      <c r="AC130" s="20" t="e">
        <f>#REF!</f>
        <v>#REF!</v>
      </c>
      <c r="AD130" s="40" t="e">
        <f>#REF!-AC130</f>
        <v>#REF!</v>
      </c>
      <c r="AE130" s="58">
        <f t="shared" ref="AE130:BB130" si="61">SUM(AE125:AE129)</f>
        <v>0</v>
      </c>
      <c r="AF130" s="164">
        <f t="shared" si="61"/>
        <v>0</v>
      </c>
      <c r="AG130" s="164">
        <f t="shared" si="61"/>
        <v>0</v>
      </c>
      <c r="AH130" s="164">
        <f t="shared" si="61"/>
        <v>0</v>
      </c>
      <c r="AI130" s="164">
        <f t="shared" si="61"/>
        <v>0</v>
      </c>
      <c r="AJ130" s="164">
        <f t="shared" si="61"/>
        <v>0</v>
      </c>
      <c r="AK130" s="164">
        <f t="shared" si="61"/>
        <v>0</v>
      </c>
      <c r="AL130" s="164">
        <f t="shared" si="61"/>
        <v>0</v>
      </c>
      <c r="AM130" s="164">
        <f t="shared" si="61"/>
        <v>0</v>
      </c>
      <c r="AN130" s="164">
        <f t="shared" si="61"/>
        <v>0</v>
      </c>
      <c r="AO130" s="164">
        <f t="shared" si="61"/>
        <v>0</v>
      </c>
      <c r="AP130" s="164">
        <f t="shared" si="61"/>
        <v>0</v>
      </c>
      <c r="AQ130" s="164">
        <f t="shared" si="61"/>
        <v>0</v>
      </c>
      <c r="AR130" s="164">
        <f t="shared" si="61"/>
        <v>0</v>
      </c>
      <c r="AS130" s="164">
        <f t="shared" si="61"/>
        <v>0</v>
      </c>
      <c r="AT130" s="164">
        <f t="shared" si="61"/>
        <v>0</v>
      </c>
      <c r="AU130" s="164">
        <f t="shared" si="61"/>
        <v>0</v>
      </c>
      <c r="AV130" s="164">
        <f t="shared" si="61"/>
        <v>0</v>
      </c>
      <c r="AW130" s="164">
        <f t="shared" si="61"/>
        <v>0</v>
      </c>
      <c r="AX130" s="164">
        <f t="shared" si="61"/>
        <v>0</v>
      </c>
      <c r="AY130" s="164">
        <f t="shared" si="61"/>
        <v>0</v>
      </c>
      <c r="AZ130" s="164">
        <f t="shared" si="61"/>
        <v>0</v>
      </c>
      <c r="BA130" s="164">
        <f t="shared" si="61"/>
        <v>0</v>
      </c>
      <c r="BB130" s="164">
        <f t="shared" si="61"/>
        <v>0</v>
      </c>
      <c r="BC130" s="20">
        <f t="shared" si="31"/>
        <v>0</v>
      </c>
    </row>
    <row r="131" spans="1:55" ht="15.75">
      <c r="A131" s="74" t="s">
        <v>241</v>
      </c>
      <c r="B131" s="74" t="s">
        <v>36</v>
      </c>
      <c r="C131" s="28" t="s">
        <v>37</v>
      </c>
      <c r="D131" s="16" t="s">
        <v>241</v>
      </c>
      <c r="E131" s="28" t="s">
        <v>242</v>
      </c>
      <c r="F131" s="29" t="s">
        <v>218</v>
      </c>
      <c r="G131" s="51">
        <v>135</v>
      </c>
      <c r="H131" s="51">
        <v>15</v>
      </c>
      <c r="I131" s="51">
        <v>15</v>
      </c>
      <c r="J131" s="51">
        <v>0</v>
      </c>
      <c r="K131" s="51">
        <v>10</v>
      </c>
      <c r="L131" s="51">
        <v>10</v>
      </c>
      <c r="M131" s="51">
        <v>0</v>
      </c>
      <c r="N131" s="51">
        <v>87.5</v>
      </c>
      <c r="O131" s="51">
        <v>0</v>
      </c>
      <c r="P131" s="51">
        <v>0</v>
      </c>
      <c r="Q131" s="51">
        <v>170</v>
      </c>
      <c r="R131" s="51">
        <v>0</v>
      </c>
      <c r="S131" s="51">
        <v>30</v>
      </c>
      <c r="T131" s="51">
        <v>40</v>
      </c>
      <c r="U131" s="51">
        <v>217.5</v>
      </c>
      <c r="V131" s="51">
        <v>37.5</v>
      </c>
      <c r="W131" s="51">
        <v>42.5</v>
      </c>
      <c r="X131" s="51">
        <v>1.5</v>
      </c>
      <c r="Y131" s="51">
        <v>7.5</v>
      </c>
      <c r="Z131" s="51">
        <v>12.5</v>
      </c>
      <c r="AA131" s="51">
        <v>90</v>
      </c>
      <c r="AB131" s="51">
        <v>277.5</v>
      </c>
      <c r="AC131" s="20" t="e">
        <f>#REF!</f>
        <v>#REF!</v>
      </c>
      <c r="AD131" s="21" t="e">
        <f>#REF!-AC131</f>
        <v>#REF!</v>
      </c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20">
        <f t="shared" si="31"/>
        <v>0</v>
      </c>
    </row>
    <row r="132" spans="1:55">
      <c r="A132" s="30" t="s">
        <v>243</v>
      </c>
      <c r="B132" s="30" t="s">
        <v>36</v>
      </c>
      <c r="C132" s="16" t="s">
        <v>37</v>
      </c>
      <c r="D132" s="16"/>
      <c r="E132" s="16" t="s">
        <v>242</v>
      </c>
      <c r="F132" s="17" t="s">
        <v>218</v>
      </c>
      <c r="G132" s="51">
        <v>135</v>
      </c>
      <c r="H132" s="51">
        <v>15</v>
      </c>
      <c r="I132" s="51">
        <v>15</v>
      </c>
      <c r="J132" s="51">
        <v>0</v>
      </c>
      <c r="K132" s="51">
        <v>10</v>
      </c>
      <c r="L132" s="51">
        <v>10</v>
      </c>
      <c r="M132" s="51">
        <v>0</v>
      </c>
      <c r="N132" s="51">
        <v>87.5</v>
      </c>
      <c r="O132" s="51">
        <v>0</v>
      </c>
      <c r="P132" s="51">
        <v>0</v>
      </c>
      <c r="Q132" s="51">
        <v>170</v>
      </c>
      <c r="R132" s="51">
        <v>0</v>
      </c>
      <c r="S132" s="51">
        <v>30</v>
      </c>
      <c r="T132" s="51">
        <v>40</v>
      </c>
      <c r="U132" s="51">
        <v>217.5</v>
      </c>
      <c r="V132" s="51">
        <v>37.5</v>
      </c>
      <c r="W132" s="51">
        <v>42.5</v>
      </c>
      <c r="X132" s="51">
        <v>1.5</v>
      </c>
      <c r="Y132" s="51">
        <v>7.5</v>
      </c>
      <c r="Z132" s="51">
        <v>12.5</v>
      </c>
      <c r="AA132" s="51">
        <v>90</v>
      </c>
      <c r="AB132" s="51">
        <v>277.5</v>
      </c>
      <c r="AC132" s="20" t="e">
        <f>#REF!</f>
        <v>#REF!</v>
      </c>
      <c r="AD132" s="21" t="e">
        <f>#REF!-AC132</f>
        <v>#REF!</v>
      </c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20">
        <f t="shared" si="31"/>
        <v>0</v>
      </c>
    </row>
    <row r="133" spans="1:55" ht="18" customHeight="1">
      <c r="A133" s="43" t="s">
        <v>244</v>
      </c>
      <c r="B133" s="43" t="s">
        <v>36</v>
      </c>
      <c r="C133" s="45" t="s">
        <v>60</v>
      </c>
      <c r="D133" s="45"/>
      <c r="E133" s="192" t="s">
        <v>245</v>
      </c>
      <c r="F133" s="46" t="s">
        <v>218</v>
      </c>
      <c r="G133" s="193">
        <f t="shared" ref="G133:AB133" si="62">G130+G124</f>
        <v>2417</v>
      </c>
      <c r="H133" s="193">
        <f t="shared" si="62"/>
        <v>825</v>
      </c>
      <c r="I133" s="193">
        <f t="shared" si="62"/>
        <v>528</v>
      </c>
      <c r="J133" s="193">
        <f t="shared" si="62"/>
        <v>109</v>
      </c>
      <c r="K133" s="193">
        <f t="shared" si="62"/>
        <v>269</v>
      </c>
      <c r="L133" s="193">
        <f t="shared" si="62"/>
        <v>220</v>
      </c>
      <c r="M133" s="193">
        <f t="shared" si="62"/>
        <v>30</v>
      </c>
      <c r="N133" s="193">
        <f t="shared" si="62"/>
        <v>917</v>
      </c>
      <c r="O133" s="193">
        <f t="shared" si="62"/>
        <v>0</v>
      </c>
      <c r="P133" s="193">
        <f t="shared" si="62"/>
        <v>138</v>
      </c>
      <c r="Q133" s="193">
        <f t="shared" si="62"/>
        <v>1905</v>
      </c>
      <c r="R133" s="193">
        <f t="shared" si="62"/>
        <v>361</v>
      </c>
      <c r="S133" s="193">
        <f t="shared" si="62"/>
        <v>299</v>
      </c>
      <c r="T133" s="193">
        <f t="shared" si="62"/>
        <v>1173</v>
      </c>
      <c r="U133" s="193">
        <f t="shared" si="62"/>
        <v>1384</v>
      </c>
      <c r="V133" s="193">
        <f t="shared" si="62"/>
        <v>305</v>
      </c>
      <c r="W133" s="193">
        <f t="shared" si="62"/>
        <v>227</v>
      </c>
      <c r="X133" s="193">
        <f t="shared" si="62"/>
        <v>10</v>
      </c>
      <c r="Y133" s="193">
        <f t="shared" si="62"/>
        <v>126</v>
      </c>
      <c r="Z133" s="193">
        <f t="shared" si="62"/>
        <v>42</v>
      </c>
      <c r="AA133" s="193">
        <f t="shared" si="62"/>
        <v>0</v>
      </c>
      <c r="AB133" s="193">
        <f t="shared" si="62"/>
        <v>393</v>
      </c>
      <c r="AC133" s="20" t="e">
        <f>#REF!</f>
        <v>#REF!</v>
      </c>
      <c r="AD133" s="40" t="e">
        <f>#REF!-AC133</f>
        <v>#REF!</v>
      </c>
      <c r="AE133" s="193">
        <f>AE132+AE131+AE130+AE124</f>
        <v>0</v>
      </c>
      <c r="AF133" s="193">
        <f t="shared" ref="AF133:BB133" si="63">AF132+AF131+AF130+AF124</f>
        <v>0</v>
      </c>
      <c r="AG133" s="193">
        <f t="shared" si="63"/>
        <v>0</v>
      </c>
      <c r="AH133" s="193">
        <f t="shared" si="63"/>
        <v>0</v>
      </c>
      <c r="AI133" s="193">
        <f t="shared" si="63"/>
        <v>0</v>
      </c>
      <c r="AJ133" s="193">
        <f t="shared" si="63"/>
        <v>0</v>
      </c>
      <c r="AK133" s="193">
        <f t="shared" si="63"/>
        <v>0</v>
      </c>
      <c r="AL133" s="193">
        <f t="shared" si="63"/>
        <v>0</v>
      </c>
      <c r="AM133" s="193">
        <f t="shared" si="63"/>
        <v>0</v>
      </c>
      <c r="AN133" s="193">
        <f t="shared" si="63"/>
        <v>0</v>
      </c>
      <c r="AO133" s="193">
        <f t="shared" si="63"/>
        <v>0</v>
      </c>
      <c r="AP133" s="193">
        <f t="shared" si="63"/>
        <v>0</v>
      </c>
      <c r="AQ133" s="193">
        <f t="shared" si="63"/>
        <v>0</v>
      </c>
      <c r="AR133" s="193">
        <f t="shared" si="63"/>
        <v>0</v>
      </c>
      <c r="AS133" s="193">
        <f t="shared" si="63"/>
        <v>0</v>
      </c>
      <c r="AT133" s="193">
        <f t="shared" si="63"/>
        <v>0</v>
      </c>
      <c r="AU133" s="193">
        <f t="shared" si="63"/>
        <v>0</v>
      </c>
      <c r="AV133" s="193">
        <f t="shared" si="63"/>
        <v>0</v>
      </c>
      <c r="AW133" s="193">
        <f t="shared" si="63"/>
        <v>0</v>
      </c>
      <c r="AX133" s="193">
        <f t="shared" si="63"/>
        <v>0</v>
      </c>
      <c r="AY133" s="193">
        <f t="shared" si="63"/>
        <v>0</v>
      </c>
      <c r="AZ133" s="193">
        <f t="shared" si="63"/>
        <v>0</v>
      </c>
      <c r="BA133" s="193">
        <f t="shared" si="63"/>
        <v>0</v>
      </c>
      <c r="BB133" s="193">
        <f t="shared" si="63"/>
        <v>0</v>
      </c>
      <c r="BC133" s="20">
        <f t="shared" si="31"/>
        <v>0</v>
      </c>
    </row>
    <row r="134" spans="1:55" ht="19.5" customHeight="1">
      <c r="A134" s="101" t="s">
        <v>215</v>
      </c>
      <c r="B134" s="101" t="s">
        <v>36</v>
      </c>
      <c r="C134" s="102" t="s">
        <v>85</v>
      </c>
      <c r="D134" s="16"/>
      <c r="E134" s="102" t="s">
        <v>246</v>
      </c>
      <c r="F134" s="103" t="s">
        <v>218</v>
      </c>
      <c r="G134" s="194">
        <f t="shared" ref="G134:AB134" si="64">G133+G117</f>
        <v>7889</v>
      </c>
      <c r="H134" s="194">
        <f t="shared" si="64"/>
        <v>1608</v>
      </c>
      <c r="I134" s="194">
        <f t="shared" si="64"/>
        <v>988</v>
      </c>
      <c r="J134" s="194">
        <f t="shared" si="64"/>
        <v>190</v>
      </c>
      <c r="K134" s="194">
        <f t="shared" si="64"/>
        <v>376</v>
      </c>
      <c r="L134" s="194">
        <f t="shared" si="64"/>
        <v>557</v>
      </c>
      <c r="M134" s="194">
        <f t="shared" si="64"/>
        <v>100</v>
      </c>
      <c r="N134" s="194">
        <f t="shared" si="64"/>
        <v>2025</v>
      </c>
      <c r="O134" s="194">
        <f t="shared" si="64"/>
        <v>0</v>
      </c>
      <c r="P134" s="194">
        <f t="shared" si="64"/>
        <v>278</v>
      </c>
      <c r="Q134" s="194">
        <f t="shared" si="64"/>
        <v>4038</v>
      </c>
      <c r="R134" s="194">
        <f t="shared" si="64"/>
        <v>381</v>
      </c>
      <c r="S134" s="194">
        <f t="shared" si="64"/>
        <v>926</v>
      </c>
      <c r="T134" s="194">
        <f t="shared" si="64"/>
        <v>1573</v>
      </c>
      <c r="U134" s="194">
        <f t="shared" si="64"/>
        <v>2471</v>
      </c>
      <c r="V134" s="194">
        <f t="shared" si="64"/>
        <v>548</v>
      </c>
      <c r="W134" s="194">
        <f t="shared" si="64"/>
        <v>559</v>
      </c>
      <c r="X134" s="194">
        <f t="shared" si="64"/>
        <v>40</v>
      </c>
      <c r="Y134" s="194">
        <f t="shared" si="64"/>
        <v>364</v>
      </c>
      <c r="Z134" s="194">
        <f t="shared" si="64"/>
        <v>165</v>
      </c>
      <c r="AA134" s="194">
        <f t="shared" si="64"/>
        <v>13</v>
      </c>
      <c r="AB134" s="194">
        <f t="shared" si="64"/>
        <v>594</v>
      </c>
      <c r="AC134" s="20" t="e">
        <f>#REF!</f>
        <v>#REF!</v>
      </c>
      <c r="AD134" s="40" t="e">
        <f>#REF!-AC134</f>
        <v>#REF!</v>
      </c>
      <c r="AE134" s="194">
        <f t="shared" ref="AE134:BB134" si="65">AE133+AE117</f>
        <v>935</v>
      </c>
      <c r="AF134" s="194">
        <f t="shared" si="65"/>
        <v>310</v>
      </c>
      <c r="AG134" s="194">
        <f t="shared" si="65"/>
        <v>32</v>
      </c>
      <c r="AH134" s="194">
        <f t="shared" si="65"/>
        <v>40</v>
      </c>
      <c r="AI134" s="194">
        <f t="shared" si="65"/>
        <v>34</v>
      </c>
      <c r="AJ134" s="194">
        <f t="shared" si="65"/>
        <v>0</v>
      </c>
      <c r="AK134" s="194">
        <f t="shared" si="65"/>
        <v>500</v>
      </c>
      <c r="AL134" s="194">
        <f t="shared" si="65"/>
        <v>303</v>
      </c>
      <c r="AM134" s="194">
        <f t="shared" si="65"/>
        <v>0</v>
      </c>
      <c r="AN134" s="194">
        <f t="shared" si="65"/>
        <v>0</v>
      </c>
      <c r="AO134" s="194">
        <f t="shared" si="65"/>
        <v>256</v>
      </c>
      <c r="AP134" s="194">
        <f t="shared" si="65"/>
        <v>340</v>
      </c>
      <c r="AQ134" s="194">
        <f t="shared" si="65"/>
        <v>120</v>
      </c>
      <c r="AR134" s="194">
        <f t="shared" si="65"/>
        <v>290</v>
      </c>
      <c r="AS134" s="194">
        <f t="shared" si="65"/>
        <v>161</v>
      </c>
      <c r="AT134" s="194">
        <f t="shared" si="65"/>
        <v>32</v>
      </c>
      <c r="AU134" s="194">
        <f t="shared" si="65"/>
        <v>4</v>
      </c>
      <c r="AV134" s="194">
        <f t="shared" si="65"/>
        <v>80</v>
      </c>
      <c r="AW134" s="194">
        <f t="shared" si="65"/>
        <v>20</v>
      </c>
      <c r="AX134" s="194">
        <f t="shared" si="65"/>
        <v>32</v>
      </c>
      <c r="AY134" s="194">
        <f t="shared" si="65"/>
        <v>165</v>
      </c>
      <c r="AZ134" s="194">
        <f t="shared" si="65"/>
        <v>106</v>
      </c>
      <c r="BA134" s="194">
        <f t="shared" si="65"/>
        <v>0</v>
      </c>
      <c r="BB134" s="194">
        <f t="shared" si="65"/>
        <v>23</v>
      </c>
      <c r="BC134" s="20">
        <f t="shared" ref="BC134:BC197" si="66">((AE134*$AE$2)+(AF134*$AF$2)+(AG134*$AG$2)+(AH134*$AH$2)+(AI134*$AI$2)+(AJ134*$AJ$2)+(AK134*$AK$2)+(AL134*$AL$2)+(AM134*$AM$2)+(AN134*$AN$2)+(AO134*$AO$2)+(AP134*$AP$2)+(AQ134*$AQ$2)+(AR134*$AR$2)+(AS134*$AS$2)+(AT134*$AT$2)+(AU134*$AU$2)+(AV134*$AV$2)+(AW134*$AW$2)+(AX134*$AX$2)+(AY134*$AY$2)+(AZ134*$AZ$2)+(BA134*$BA$2)+(BB134*$BB$2))/100000</f>
        <v>4.3918178999999995</v>
      </c>
    </row>
    <row r="135" spans="1:55" ht="15.75" hidden="1">
      <c r="A135" s="195" t="s">
        <v>247</v>
      </c>
      <c r="B135" s="196" t="s">
        <v>36</v>
      </c>
      <c r="C135" s="28" t="s">
        <v>37</v>
      </c>
      <c r="D135" s="16" t="s">
        <v>247</v>
      </c>
      <c r="E135" s="28" t="s">
        <v>248</v>
      </c>
      <c r="F135" s="29" t="s">
        <v>249</v>
      </c>
      <c r="G135" s="197">
        <v>68</v>
      </c>
      <c r="H135" s="198">
        <v>55</v>
      </c>
      <c r="I135" s="198">
        <v>7</v>
      </c>
      <c r="J135" s="198"/>
      <c r="K135" s="198">
        <v>16</v>
      </c>
      <c r="L135" s="198">
        <v>9</v>
      </c>
      <c r="M135" s="198"/>
      <c r="N135" s="198">
        <v>34</v>
      </c>
      <c r="O135" s="198"/>
      <c r="P135" s="198"/>
      <c r="Q135" s="198"/>
      <c r="R135" s="198"/>
      <c r="S135" s="198">
        <v>45</v>
      </c>
      <c r="T135" s="198">
        <v>15</v>
      </c>
      <c r="U135" s="198">
        <v>89</v>
      </c>
      <c r="V135" s="198">
        <v>19</v>
      </c>
      <c r="W135" s="198">
        <v>23</v>
      </c>
      <c r="X135" s="198">
        <v>15</v>
      </c>
      <c r="Y135" s="199">
        <v>33</v>
      </c>
      <c r="Z135" s="199">
        <v>9</v>
      </c>
      <c r="AA135" s="200"/>
      <c r="AB135" s="200">
        <v>23</v>
      </c>
      <c r="AC135" s="20" t="e">
        <f>#REF!</f>
        <v>#REF!</v>
      </c>
      <c r="AD135" s="21" t="e">
        <f>#REF!-AC135</f>
        <v>#REF!</v>
      </c>
      <c r="AE135" s="201"/>
      <c r="AF135" s="202"/>
      <c r="AG135" s="202"/>
      <c r="AH135" s="202"/>
      <c r="AI135" s="202"/>
      <c r="AJ135" s="202"/>
      <c r="AK135" s="202"/>
      <c r="AL135" s="202"/>
      <c r="AM135" s="202"/>
      <c r="AN135" s="202"/>
      <c r="AO135" s="202"/>
      <c r="AP135" s="202"/>
      <c r="AQ135" s="202"/>
      <c r="AR135" s="202"/>
      <c r="AS135" s="202"/>
      <c r="AT135" s="202"/>
      <c r="AU135" s="202"/>
      <c r="AV135" s="204"/>
      <c r="AW135" s="78"/>
      <c r="AX135" s="205"/>
      <c r="AY135" s="203"/>
      <c r="AZ135" s="203"/>
      <c r="BA135" s="203"/>
      <c r="BB135" s="203"/>
      <c r="BC135" s="20">
        <f t="shared" si="66"/>
        <v>0</v>
      </c>
    </row>
    <row r="136" spans="1:55" hidden="1">
      <c r="A136" s="30" t="s">
        <v>263</v>
      </c>
      <c r="B136" s="222" t="s">
        <v>36</v>
      </c>
      <c r="C136" s="16" t="s">
        <v>57</v>
      </c>
      <c r="D136" s="16"/>
      <c r="E136" s="16" t="s">
        <v>264</v>
      </c>
      <c r="F136" s="17" t="s">
        <v>249</v>
      </c>
      <c r="G136" s="236">
        <v>410</v>
      </c>
      <c r="H136" s="236">
        <v>340</v>
      </c>
      <c r="I136" s="236">
        <v>10</v>
      </c>
      <c r="J136" s="236"/>
      <c r="K136" s="236">
        <v>25</v>
      </c>
      <c r="L136" s="236">
        <v>60</v>
      </c>
      <c r="M136" s="236"/>
      <c r="N136" s="236">
        <v>90</v>
      </c>
      <c r="O136" s="236"/>
      <c r="P136" s="236"/>
      <c r="Q136" s="236">
        <v>55</v>
      </c>
      <c r="R136" s="236"/>
      <c r="S136" s="236">
        <v>110</v>
      </c>
      <c r="T136" s="236">
        <v>18</v>
      </c>
      <c r="U136" s="236">
        <v>480</v>
      </c>
      <c r="V136" s="236">
        <v>30</v>
      </c>
      <c r="W136" s="236">
        <v>40</v>
      </c>
      <c r="X136" s="236">
        <v>55</v>
      </c>
      <c r="Y136" s="236">
        <v>150</v>
      </c>
      <c r="Z136" s="236">
        <v>15</v>
      </c>
      <c r="AA136" s="78">
        <v>18</v>
      </c>
      <c r="AB136" s="78">
        <v>115</v>
      </c>
      <c r="AC136" s="20" t="e">
        <f>#REF!</f>
        <v>#REF!</v>
      </c>
      <c r="AD136" s="21" t="e">
        <f>#REF!-AC136</f>
        <v>#REF!</v>
      </c>
      <c r="AE136" s="237"/>
      <c r="AF136" s="237"/>
      <c r="AG136" s="237"/>
      <c r="AH136" s="237"/>
      <c r="AI136" s="237"/>
      <c r="AJ136" s="237"/>
      <c r="AK136" s="237"/>
      <c r="AL136" s="237"/>
      <c r="AM136" s="237"/>
      <c r="AN136" s="237"/>
      <c r="AO136" s="237"/>
      <c r="AP136" s="237"/>
      <c r="AQ136" s="237"/>
      <c r="AR136" s="237"/>
      <c r="AS136" s="237"/>
      <c r="AT136" s="237"/>
      <c r="AU136" s="237"/>
      <c r="AV136" s="237"/>
      <c r="AW136" s="237"/>
      <c r="AX136" s="237"/>
      <c r="AY136" s="237"/>
      <c r="AZ136" s="237"/>
      <c r="BA136" s="237"/>
      <c r="BB136" s="237"/>
      <c r="BC136" s="20">
        <f t="shared" ref="BC136" si="67">((AE136*$AE$2)+(AF136*$AF$2)+(AG136*$AG$2)+(AH136*$AH$2)+(AI136*$AI$2)+(AJ136*$AJ$2)+(AK136*$AK$2)+(AL136*$AL$2)+(AM136*$AM$2)+(AN136*$AN$2)+(AO136*$AO$2)+(AP136*$AP$2)+(AQ136*$AQ$2)+(AR136*$AR$2)+(AS136*$AS$2)+(AT136*$AT$2)+(AU136*$AU$2)+(AV136*$AV$2)+(AW136*$AW$2)+(AX136*$AX$2)+(AY136*$AY$2)+(AZ136*$AZ$2)+(BA136*$BA$2)+(BB136*$BB$2))/100000</f>
        <v>0</v>
      </c>
    </row>
    <row r="137" spans="1:55" ht="15.75" hidden="1">
      <c r="A137" s="74" t="s">
        <v>251</v>
      </c>
      <c r="B137" s="74" t="s">
        <v>36</v>
      </c>
      <c r="C137" s="221" t="s">
        <v>37</v>
      </c>
      <c r="D137" s="16"/>
      <c r="E137" s="16" t="s">
        <v>248</v>
      </c>
      <c r="F137" s="17" t="s">
        <v>249</v>
      </c>
      <c r="G137" s="207">
        <v>35</v>
      </c>
      <c r="H137" s="208">
        <v>41</v>
      </c>
      <c r="I137" s="208">
        <v>2</v>
      </c>
      <c r="J137" s="208"/>
      <c r="K137" s="208">
        <v>5</v>
      </c>
      <c r="L137" s="208">
        <v>4</v>
      </c>
      <c r="M137" s="208"/>
      <c r="N137" s="208">
        <v>11</v>
      </c>
      <c r="O137" s="208"/>
      <c r="P137" s="208"/>
      <c r="Q137" s="208"/>
      <c r="R137" s="208"/>
      <c r="S137" s="208">
        <v>35</v>
      </c>
      <c r="T137" s="208"/>
      <c r="U137" s="208">
        <v>45</v>
      </c>
      <c r="V137" s="208">
        <v>5</v>
      </c>
      <c r="W137" s="208">
        <v>11</v>
      </c>
      <c r="X137" s="208">
        <v>3</v>
      </c>
      <c r="Y137" s="209">
        <v>15</v>
      </c>
      <c r="Z137" s="209">
        <v>10</v>
      </c>
      <c r="AA137" s="210"/>
      <c r="AB137" s="210">
        <v>17</v>
      </c>
      <c r="AC137" s="20" t="e">
        <f>#REF!</f>
        <v>#REF!</v>
      </c>
      <c r="AD137" s="21" t="e">
        <f>#REF!-AC137</f>
        <v>#REF!</v>
      </c>
      <c r="AE137" s="211"/>
      <c r="AF137" s="124"/>
      <c r="AG137" s="124"/>
      <c r="AH137" s="124"/>
      <c r="AI137" s="124"/>
      <c r="AJ137" s="124"/>
      <c r="AK137" s="124"/>
      <c r="AL137" s="124"/>
      <c r="AM137" s="124"/>
      <c r="AN137" s="124"/>
      <c r="AO137" s="124"/>
      <c r="AP137" s="124"/>
      <c r="AQ137" s="124"/>
      <c r="AR137" s="124"/>
      <c r="AS137" s="124"/>
      <c r="AT137" s="124"/>
      <c r="AU137" s="124"/>
      <c r="AV137" s="212"/>
      <c r="AW137" s="78"/>
      <c r="AX137" s="213"/>
      <c r="AY137" s="212"/>
      <c r="AZ137" s="212"/>
      <c r="BA137" s="212"/>
      <c r="BB137" s="212"/>
      <c r="BC137" s="20">
        <f t="shared" si="66"/>
        <v>0</v>
      </c>
    </row>
    <row r="138" spans="1:55" hidden="1">
      <c r="A138" s="30" t="s">
        <v>252</v>
      </c>
      <c r="B138" s="222" t="s">
        <v>36</v>
      </c>
      <c r="C138" s="16" t="s">
        <v>37</v>
      </c>
      <c r="D138" s="16" t="s">
        <v>252</v>
      </c>
      <c r="E138" s="16" t="s">
        <v>248</v>
      </c>
      <c r="F138" s="17" t="s">
        <v>249</v>
      </c>
      <c r="G138" s="207">
        <v>115</v>
      </c>
      <c r="H138" s="208">
        <v>98</v>
      </c>
      <c r="I138" s="208">
        <v>11</v>
      </c>
      <c r="J138" s="208"/>
      <c r="K138" s="208">
        <v>13</v>
      </c>
      <c r="L138" s="208">
        <v>10</v>
      </c>
      <c r="M138" s="208"/>
      <c r="N138" s="208">
        <v>78</v>
      </c>
      <c r="O138" s="208"/>
      <c r="P138" s="208"/>
      <c r="Q138" s="208"/>
      <c r="R138" s="208"/>
      <c r="S138" s="208">
        <v>111</v>
      </c>
      <c r="T138" s="208">
        <v>3</v>
      </c>
      <c r="U138" s="208">
        <v>156</v>
      </c>
      <c r="V138" s="208">
        <v>35</v>
      </c>
      <c r="W138" s="208">
        <v>78</v>
      </c>
      <c r="X138" s="208">
        <v>5</v>
      </c>
      <c r="Y138" s="223">
        <v>88</v>
      </c>
      <c r="Z138" s="209">
        <v>6</v>
      </c>
      <c r="AA138" s="210"/>
      <c r="AB138" s="210">
        <v>69</v>
      </c>
      <c r="AC138" s="20" t="e">
        <f>#REF!</f>
        <v>#REF!</v>
      </c>
      <c r="AD138" s="21" t="e">
        <f>#REF!-AC138</f>
        <v>#REF!</v>
      </c>
      <c r="AE138" s="211"/>
      <c r="AF138" s="124"/>
      <c r="AG138" s="124"/>
      <c r="AH138" s="124"/>
      <c r="AI138" s="124"/>
      <c r="AJ138" s="124"/>
      <c r="AK138" s="124"/>
      <c r="AL138" s="124"/>
      <c r="AM138" s="124"/>
      <c r="AN138" s="124"/>
      <c r="AO138" s="124"/>
      <c r="AP138" s="124"/>
      <c r="AQ138" s="124"/>
      <c r="AR138" s="124"/>
      <c r="AS138" s="124"/>
      <c r="AT138" s="124"/>
      <c r="AU138" s="124"/>
      <c r="AV138" s="219"/>
      <c r="AW138" s="78"/>
      <c r="AX138" s="213"/>
      <c r="AY138" s="212"/>
      <c r="AZ138" s="212"/>
      <c r="BA138" s="212"/>
      <c r="BB138" s="212"/>
      <c r="BC138" s="20">
        <f t="shared" si="66"/>
        <v>0</v>
      </c>
    </row>
    <row r="139" spans="1:55" ht="15.75" hidden="1">
      <c r="A139" s="36" t="s">
        <v>253</v>
      </c>
      <c r="B139" s="36" t="s">
        <v>36</v>
      </c>
      <c r="C139" s="136" t="s">
        <v>48</v>
      </c>
      <c r="D139" s="16"/>
      <c r="E139" s="37" t="s">
        <v>248</v>
      </c>
      <c r="F139" s="38" t="s">
        <v>249</v>
      </c>
      <c r="G139" s="148">
        <f t="shared" ref="G139:AB139" si="68">SUM(G135:G138)</f>
        <v>628</v>
      </c>
      <c r="H139" s="149">
        <f t="shared" si="68"/>
        <v>534</v>
      </c>
      <c r="I139" s="149">
        <f t="shared" si="68"/>
        <v>30</v>
      </c>
      <c r="J139" s="149">
        <f t="shared" si="68"/>
        <v>0</v>
      </c>
      <c r="K139" s="149">
        <f t="shared" si="68"/>
        <v>59</v>
      </c>
      <c r="L139" s="149">
        <f t="shared" si="68"/>
        <v>83</v>
      </c>
      <c r="M139" s="149">
        <f t="shared" si="68"/>
        <v>0</v>
      </c>
      <c r="N139" s="149">
        <f t="shared" si="68"/>
        <v>213</v>
      </c>
      <c r="O139" s="149">
        <f t="shared" si="68"/>
        <v>0</v>
      </c>
      <c r="P139" s="149">
        <f t="shared" si="68"/>
        <v>0</v>
      </c>
      <c r="Q139" s="149">
        <f t="shared" si="68"/>
        <v>55</v>
      </c>
      <c r="R139" s="149">
        <f t="shared" si="68"/>
        <v>0</v>
      </c>
      <c r="S139" s="149">
        <f t="shared" si="68"/>
        <v>301</v>
      </c>
      <c r="T139" s="149">
        <f t="shared" si="68"/>
        <v>36</v>
      </c>
      <c r="U139" s="149">
        <f t="shared" si="68"/>
        <v>770</v>
      </c>
      <c r="V139" s="149">
        <f t="shared" si="68"/>
        <v>89</v>
      </c>
      <c r="W139" s="149">
        <f t="shared" si="68"/>
        <v>152</v>
      </c>
      <c r="X139" s="149">
        <f t="shared" si="68"/>
        <v>78</v>
      </c>
      <c r="Y139" s="149">
        <f t="shared" si="68"/>
        <v>286</v>
      </c>
      <c r="Z139" s="149">
        <f t="shared" si="68"/>
        <v>40</v>
      </c>
      <c r="AA139" s="149">
        <f t="shared" si="68"/>
        <v>18</v>
      </c>
      <c r="AB139" s="149">
        <f t="shared" si="68"/>
        <v>224</v>
      </c>
      <c r="AC139" s="20" t="e">
        <f>#REF!</f>
        <v>#REF!</v>
      </c>
      <c r="AD139" s="40" t="e">
        <f>#REF!-AC139</f>
        <v>#REF!</v>
      </c>
      <c r="AE139" s="148">
        <f>SUM(AE135:AE138)</f>
        <v>0</v>
      </c>
      <c r="AF139" s="148">
        <f t="shared" ref="AF139:BB139" si="69">SUM(AF135:AF138)</f>
        <v>0</v>
      </c>
      <c r="AG139" s="148">
        <f t="shared" si="69"/>
        <v>0</v>
      </c>
      <c r="AH139" s="148">
        <f t="shared" si="69"/>
        <v>0</v>
      </c>
      <c r="AI139" s="148">
        <f t="shared" si="69"/>
        <v>0</v>
      </c>
      <c r="AJ139" s="148">
        <f t="shared" si="69"/>
        <v>0</v>
      </c>
      <c r="AK139" s="148">
        <f t="shared" si="69"/>
        <v>0</v>
      </c>
      <c r="AL139" s="148">
        <f t="shared" si="69"/>
        <v>0</v>
      </c>
      <c r="AM139" s="148">
        <f t="shared" si="69"/>
        <v>0</v>
      </c>
      <c r="AN139" s="148">
        <f t="shared" si="69"/>
        <v>0</v>
      </c>
      <c r="AO139" s="148">
        <f t="shared" si="69"/>
        <v>0</v>
      </c>
      <c r="AP139" s="148">
        <f t="shared" si="69"/>
        <v>0</v>
      </c>
      <c r="AQ139" s="148">
        <f t="shared" si="69"/>
        <v>0</v>
      </c>
      <c r="AR139" s="148">
        <f t="shared" si="69"/>
        <v>0</v>
      </c>
      <c r="AS139" s="148">
        <f t="shared" si="69"/>
        <v>0</v>
      </c>
      <c r="AT139" s="148">
        <f t="shared" si="69"/>
        <v>0</v>
      </c>
      <c r="AU139" s="148">
        <f t="shared" si="69"/>
        <v>0</v>
      </c>
      <c r="AV139" s="148">
        <f t="shared" si="69"/>
        <v>0</v>
      </c>
      <c r="AW139" s="148">
        <f t="shared" si="69"/>
        <v>0</v>
      </c>
      <c r="AX139" s="148">
        <f t="shared" si="69"/>
        <v>0</v>
      </c>
      <c r="AY139" s="148">
        <f t="shared" si="69"/>
        <v>0</v>
      </c>
      <c r="AZ139" s="148">
        <f t="shared" si="69"/>
        <v>0</v>
      </c>
      <c r="BA139" s="148">
        <f t="shared" si="69"/>
        <v>0</v>
      </c>
      <c r="BB139" s="148">
        <f t="shared" si="69"/>
        <v>0</v>
      </c>
      <c r="BC139" s="20">
        <f t="shared" si="66"/>
        <v>0</v>
      </c>
    </row>
    <row r="140" spans="1:55" ht="15.75" hidden="1">
      <c r="A140" s="23" t="s">
        <v>254</v>
      </c>
      <c r="B140" s="74" t="s">
        <v>36</v>
      </c>
      <c r="C140" s="28" t="s">
        <v>37</v>
      </c>
      <c r="D140" s="16" t="s">
        <v>255</v>
      </c>
      <c r="E140" s="28" t="s">
        <v>256</v>
      </c>
      <c r="F140" s="29" t="s">
        <v>249</v>
      </c>
      <c r="G140" s="184">
        <v>221</v>
      </c>
      <c r="H140" s="121">
        <v>97</v>
      </c>
      <c r="I140" s="121">
        <v>6</v>
      </c>
      <c r="J140" s="121">
        <v>47</v>
      </c>
      <c r="K140" s="121">
        <v>5</v>
      </c>
      <c r="L140" s="121">
        <v>2</v>
      </c>
      <c r="M140" s="121"/>
      <c r="N140" s="121">
        <v>22</v>
      </c>
      <c r="O140" s="121"/>
      <c r="P140" s="121"/>
      <c r="Q140" s="121"/>
      <c r="R140" s="121"/>
      <c r="S140" s="121">
        <v>171</v>
      </c>
      <c r="T140" s="121">
        <v>35</v>
      </c>
      <c r="U140" s="121">
        <v>2</v>
      </c>
      <c r="V140" s="121">
        <v>67</v>
      </c>
      <c r="W140" s="121"/>
      <c r="X140" s="121"/>
      <c r="Y140" s="121">
        <v>52</v>
      </c>
      <c r="Z140" s="121">
        <v>2</v>
      </c>
      <c r="AA140" s="121"/>
      <c r="AB140" s="121">
        <v>19</v>
      </c>
      <c r="AC140" s="20" t="e">
        <f>#REF!</f>
        <v>#REF!</v>
      </c>
      <c r="AD140" s="21" t="e">
        <f>#REF!-AC140</f>
        <v>#REF!</v>
      </c>
      <c r="AE140" s="227"/>
      <c r="AF140" s="228"/>
      <c r="AG140" s="228"/>
      <c r="AH140" s="228"/>
      <c r="AI140" s="228"/>
      <c r="AJ140" s="228"/>
      <c r="AK140" s="228"/>
      <c r="AL140" s="228"/>
      <c r="AM140" s="228"/>
      <c r="AN140" s="228"/>
      <c r="AO140" s="228"/>
      <c r="AP140" s="228"/>
      <c r="AQ140" s="228"/>
      <c r="AR140" s="228"/>
      <c r="AS140" s="228"/>
      <c r="AT140" s="228"/>
      <c r="AU140" s="228"/>
      <c r="AV140" s="228"/>
      <c r="AW140" s="229"/>
      <c r="AX140" s="229"/>
      <c r="AY140" s="228"/>
      <c r="AZ140" s="224"/>
      <c r="BA140" s="224"/>
      <c r="BB140" s="224"/>
      <c r="BC140" s="20">
        <f t="shared" si="66"/>
        <v>0</v>
      </c>
    </row>
    <row r="141" spans="1:55" hidden="1">
      <c r="A141" s="30" t="s">
        <v>257</v>
      </c>
      <c r="B141" s="30" t="s">
        <v>36</v>
      </c>
      <c r="C141" s="16" t="s">
        <v>37</v>
      </c>
      <c r="D141" s="16"/>
      <c r="E141" s="16" t="s">
        <v>248</v>
      </c>
      <c r="F141" s="17" t="s">
        <v>249</v>
      </c>
      <c r="G141" s="211">
        <v>120</v>
      </c>
      <c r="H141" s="124">
        <v>50</v>
      </c>
      <c r="I141" s="124"/>
      <c r="J141" s="124"/>
      <c r="K141" s="124">
        <v>4</v>
      </c>
      <c r="L141" s="124"/>
      <c r="M141" s="124"/>
      <c r="N141" s="124">
        <v>30</v>
      </c>
      <c r="O141" s="124"/>
      <c r="P141" s="124"/>
      <c r="Q141" s="124"/>
      <c r="R141" s="124"/>
      <c r="S141" s="124">
        <v>80</v>
      </c>
      <c r="T141" s="124"/>
      <c r="U141" s="124">
        <v>225</v>
      </c>
      <c r="V141" s="124">
        <v>10</v>
      </c>
      <c r="W141" s="124"/>
      <c r="X141" s="124"/>
      <c r="Y141" s="124">
        <v>24</v>
      </c>
      <c r="Z141" s="78">
        <v>5</v>
      </c>
      <c r="AA141" s="78"/>
      <c r="AB141" s="78">
        <v>5</v>
      </c>
      <c r="AC141" s="20" t="e">
        <f>#REF!</f>
        <v>#REF!</v>
      </c>
      <c r="AD141" s="21" t="e">
        <f>#REF!-AC141</f>
        <v>#REF!</v>
      </c>
      <c r="AE141" s="95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4"/>
      <c r="AX141" s="94"/>
      <c r="AY141" s="94"/>
      <c r="AZ141" s="94"/>
      <c r="BA141" s="230"/>
      <c r="BB141" s="230"/>
      <c r="BC141" s="20">
        <f t="shared" si="66"/>
        <v>0</v>
      </c>
    </row>
    <row r="142" spans="1:55" hidden="1">
      <c r="A142" s="30" t="s">
        <v>258</v>
      </c>
      <c r="B142" s="30" t="s">
        <v>36</v>
      </c>
      <c r="C142" s="16" t="s">
        <v>37</v>
      </c>
      <c r="D142" s="16"/>
      <c r="E142" s="16" t="s">
        <v>248</v>
      </c>
      <c r="F142" s="17" t="s">
        <v>249</v>
      </c>
      <c r="G142" s="211">
        <v>86</v>
      </c>
      <c r="H142" s="124">
        <v>50</v>
      </c>
      <c r="I142" s="124"/>
      <c r="J142" s="124"/>
      <c r="K142" s="124"/>
      <c r="L142" s="124"/>
      <c r="M142" s="124"/>
      <c r="N142" s="124">
        <v>105</v>
      </c>
      <c r="O142" s="124"/>
      <c r="P142" s="124"/>
      <c r="Q142" s="124"/>
      <c r="R142" s="124"/>
      <c r="S142" s="124">
        <v>45</v>
      </c>
      <c r="T142" s="124">
        <v>15</v>
      </c>
      <c r="U142" s="124">
        <v>85</v>
      </c>
      <c r="V142" s="124">
        <v>5</v>
      </c>
      <c r="W142" s="124"/>
      <c r="X142" s="124"/>
      <c r="Y142" s="124">
        <v>24</v>
      </c>
      <c r="Z142" s="78">
        <v>25</v>
      </c>
      <c r="AA142" s="78"/>
      <c r="AB142" s="78">
        <v>30</v>
      </c>
      <c r="AC142" s="20" t="e">
        <f>#REF!</f>
        <v>#REF!</v>
      </c>
      <c r="AD142" s="21" t="e">
        <f>#REF!-AC142</f>
        <v>#REF!</v>
      </c>
      <c r="AE142" s="227"/>
      <c r="AF142" s="228"/>
      <c r="AG142" s="228"/>
      <c r="AH142" s="228"/>
      <c r="AI142" s="228"/>
      <c r="AJ142" s="228"/>
      <c r="AK142" s="228"/>
      <c r="AL142" s="228"/>
      <c r="AM142" s="228"/>
      <c r="AN142" s="228"/>
      <c r="AO142" s="228"/>
      <c r="AP142" s="228"/>
      <c r="AQ142" s="228"/>
      <c r="AR142" s="228"/>
      <c r="AS142" s="228"/>
      <c r="AT142" s="228"/>
      <c r="AU142" s="228"/>
      <c r="AV142" s="228"/>
      <c r="AW142" s="229"/>
      <c r="AX142" s="229"/>
      <c r="AY142" s="229"/>
      <c r="AZ142" s="229"/>
      <c r="BA142" s="233"/>
      <c r="BB142" s="233"/>
      <c r="BC142" s="20">
        <f t="shared" si="66"/>
        <v>0</v>
      </c>
    </row>
    <row r="143" spans="1:55" ht="15.75" hidden="1">
      <c r="A143" s="74" t="s">
        <v>250</v>
      </c>
      <c r="B143" s="206" t="s">
        <v>36</v>
      </c>
      <c r="C143" s="28" t="s">
        <v>37</v>
      </c>
      <c r="D143" s="16" t="s">
        <v>250</v>
      </c>
      <c r="E143" s="28" t="s">
        <v>248</v>
      </c>
      <c r="F143" s="29" t="s">
        <v>249</v>
      </c>
      <c r="G143" s="207">
        <v>123</v>
      </c>
      <c r="H143" s="208">
        <v>78</v>
      </c>
      <c r="I143" s="208">
        <v>21</v>
      </c>
      <c r="J143" s="208"/>
      <c r="K143" s="208">
        <v>10</v>
      </c>
      <c r="L143" s="208">
        <v>11</v>
      </c>
      <c r="M143" s="208"/>
      <c r="N143" s="208">
        <v>89</v>
      </c>
      <c r="O143" s="208"/>
      <c r="P143" s="208"/>
      <c r="Q143" s="208"/>
      <c r="R143" s="208"/>
      <c r="S143" s="208">
        <v>98</v>
      </c>
      <c r="T143" s="208">
        <v>5</v>
      </c>
      <c r="U143" s="208">
        <v>145</v>
      </c>
      <c r="V143" s="208">
        <v>45</v>
      </c>
      <c r="W143" s="208">
        <v>67</v>
      </c>
      <c r="X143" s="208">
        <v>2</v>
      </c>
      <c r="Y143" s="209">
        <v>81</v>
      </c>
      <c r="Z143" s="209">
        <v>3</v>
      </c>
      <c r="AA143" s="210"/>
      <c r="AB143" s="210">
        <v>58</v>
      </c>
      <c r="AC143" s="20" t="e">
        <f>#REF!</f>
        <v>#REF!</v>
      </c>
      <c r="AD143" s="21" t="e">
        <f>#REF!-AC143</f>
        <v>#REF!</v>
      </c>
      <c r="AE143" s="214"/>
      <c r="AF143" s="215"/>
      <c r="AG143" s="215"/>
      <c r="AH143" s="215"/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215"/>
      <c r="AT143" s="215"/>
      <c r="AU143" s="215"/>
      <c r="AV143" s="216"/>
      <c r="AW143" s="217"/>
      <c r="AX143" s="218"/>
      <c r="AY143" s="216"/>
      <c r="AZ143" s="216"/>
      <c r="BA143" s="220"/>
      <c r="BB143" s="220"/>
      <c r="BC143" s="20">
        <f>((AE143*$AE$2)+(AF143*$AF$2)+(AG143*$AG$2)+(AH143*$AH$2)+(AI143*$AI$2)+(AJ143*$AJ$2)+(AK143*$AK$2)+(AL143*$AL$2)+(AM143*$AM$2)+(AN143*$AN$2)+(AO143*$AO$2)+(AP143*$AP$2)+(AQ143*$AQ$2)+(AR143*$AR$2)+(AS143*$AS$2)+(AT143*$AT$2)+(AU143*$AU$2)+(AV143*$AV$2)+(AW143*$AW$2)+(AX143*$AX$2)+(AY143*$AY$2)+(AZ143*$AZ$2)+(BA143*$BA$2)+(BB143*$BB$2))/100000</f>
        <v>0</v>
      </c>
    </row>
    <row r="144" spans="1:55" ht="15.75" hidden="1">
      <c r="A144" s="234" t="s">
        <v>259</v>
      </c>
      <c r="B144" s="30" t="s">
        <v>36</v>
      </c>
      <c r="C144" s="16" t="s">
        <v>37</v>
      </c>
      <c r="D144" s="16"/>
      <c r="E144" s="16" t="s">
        <v>260</v>
      </c>
      <c r="F144" s="17" t="s">
        <v>249</v>
      </c>
      <c r="G144" s="211">
        <v>400</v>
      </c>
      <c r="H144" s="124">
        <v>110</v>
      </c>
      <c r="I144" s="124"/>
      <c r="J144" s="124"/>
      <c r="K144" s="124"/>
      <c r="L144" s="124"/>
      <c r="M144" s="124"/>
      <c r="N144" s="124">
        <v>60</v>
      </c>
      <c r="O144" s="124" t="e">
        <f>O142+O141+O137+#REF!+O139+O138</f>
        <v>#REF!</v>
      </c>
      <c r="P144" s="124" t="e">
        <f>P142+P141+P137+#REF!+P139+P138</f>
        <v>#REF!</v>
      </c>
      <c r="Q144" s="124"/>
      <c r="R144" s="124" t="e">
        <f>R142+R141+R137+#REF!+R139+R138</f>
        <v>#REF!</v>
      </c>
      <c r="S144" s="124">
        <v>20</v>
      </c>
      <c r="T144" s="124"/>
      <c r="U144" s="124">
        <v>200</v>
      </c>
      <c r="V144" s="124">
        <v>80</v>
      </c>
      <c r="W144" s="124"/>
      <c r="X144" s="124"/>
      <c r="Y144" s="124">
        <v>150</v>
      </c>
      <c r="Z144" s="124"/>
      <c r="AA144" s="124"/>
      <c r="AB144" s="124"/>
      <c r="AC144" s="20" t="e">
        <f>#REF!</f>
        <v>#REF!</v>
      </c>
      <c r="AD144" s="21" t="e">
        <f>#REF!-AC144</f>
        <v>#REF!</v>
      </c>
      <c r="AE144" s="231"/>
      <c r="AF144" s="229"/>
      <c r="AG144" s="229"/>
      <c r="AH144" s="229"/>
      <c r="AI144" s="229"/>
      <c r="AJ144" s="229"/>
      <c r="AK144" s="229"/>
      <c r="AL144" s="229"/>
      <c r="AM144" s="229"/>
      <c r="AN144" s="232"/>
      <c r="AO144" s="232"/>
      <c r="AP144" s="232"/>
      <c r="AQ144" s="232"/>
      <c r="AR144" s="228"/>
      <c r="AS144" s="228"/>
      <c r="AT144" s="228"/>
      <c r="AU144" s="228"/>
      <c r="AV144" s="228"/>
      <c r="AW144" s="229"/>
      <c r="AX144" s="229"/>
      <c r="AY144" s="229"/>
      <c r="AZ144" s="229"/>
      <c r="BA144" s="233"/>
      <c r="BB144" s="233"/>
      <c r="BC144" s="20">
        <f t="shared" si="66"/>
        <v>0</v>
      </c>
    </row>
    <row r="145" spans="1:55" ht="15.75" hidden="1">
      <c r="A145" s="36" t="s">
        <v>261</v>
      </c>
      <c r="B145" s="36" t="s">
        <v>36</v>
      </c>
      <c r="C145" s="136" t="s">
        <v>48</v>
      </c>
      <c r="D145" s="37"/>
      <c r="E145" s="37" t="s">
        <v>262</v>
      </c>
      <c r="F145" s="38" t="s">
        <v>249</v>
      </c>
      <c r="G145" s="211">
        <v>400</v>
      </c>
      <c r="H145" s="124">
        <v>110</v>
      </c>
      <c r="I145" s="124"/>
      <c r="J145" s="124"/>
      <c r="K145" s="124"/>
      <c r="L145" s="124"/>
      <c r="M145" s="124"/>
      <c r="N145" s="124">
        <v>60</v>
      </c>
      <c r="O145" s="124" t="e">
        <f>O144+O142+O138+O146+O140+O139</f>
        <v>#REF!</v>
      </c>
      <c r="P145" s="124" t="e">
        <f>P144+P142+P138+P146+P140+P139</f>
        <v>#REF!</v>
      </c>
      <c r="Q145" s="124"/>
      <c r="R145" s="124" t="e">
        <f>R144+R142+R138+R146+R140+R139</f>
        <v>#REF!</v>
      </c>
      <c r="S145" s="124">
        <v>20</v>
      </c>
      <c r="T145" s="124"/>
      <c r="U145" s="124">
        <v>200</v>
      </c>
      <c r="V145" s="124">
        <v>80</v>
      </c>
      <c r="W145" s="124"/>
      <c r="X145" s="124"/>
      <c r="Y145" s="124">
        <v>150</v>
      </c>
      <c r="Z145" s="124"/>
      <c r="AA145" s="124"/>
      <c r="AB145" s="124"/>
      <c r="AC145" s="20" t="e">
        <f>#REF!</f>
        <v>#REF!</v>
      </c>
      <c r="AD145" s="21" t="e">
        <f>#REF!-AC145</f>
        <v>#REF!</v>
      </c>
      <c r="AE145" s="235">
        <f>SUM(AE140:AE144)</f>
        <v>0</v>
      </c>
      <c r="AF145" s="235">
        <f t="shared" ref="AF145:BB145" si="70">SUM(AF140:AF144)</f>
        <v>0</v>
      </c>
      <c r="AG145" s="235">
        <f t="shared" si="70"/>
        <v>0</v>
      </c>
      <c r="AH145" s="235">
        <f t="shared" si="70"/>
        <v>0</v>
      </c>
      <c r="AI145" s="235">
        <f t="shared" si="70"/>
        <v>0</v>
      </c>
      <c r="AJ145" s="235">
        <f t="shared" si="70"/>
        <v>0</v>
      </c>
      <c r="AK145" s="235">
        <f t="shared" si="70"/>
        <v>0</v>
      </c>
      <c r="AL145" s="235">
        <f t="shared" si="70"/>
        <v>0</v>
      </c>
      <c r="AM145" s="235">
        <f t="shared" si="70"/>
        <v>0</v>
      </c>
      <c r="AN145" s="235">
        <f t="shared" si="70"/>
        <v>0</v>
      </c>
      <c r="AO145" s="235">
        <f t="shared" si="70"/>
        <v>0</v>
      </c>
      <c r="AP145" s="235">
        <f t="shared" si="70"/>
        <v>0</v>
      </c>
      <c r="AQ145" s="235">
        <f t="shared" si="70"/>
        <v>0</v>
      </c>
      <c r="AR145" s="235">
        <f t="shared" si="70"/>
        <v>0</v>
      </c>
      <c r="AS145" s="235">
        <f t="shared" si="70"/>
        <v>0</v>
      </c>
      <c r="AT145" s="235">
        <f t="shared" si="70"/>
        <v>0</v>
      </c>
      <c r="AU145" s="235">
        <f t="shared" si="70"/>
        <v>0</v>
      </c>
      <c r="AV145" s="235">
        <f t="shared" si="70"/>
        <v>0</v>
      </c>
      <c r="AW145" s="235">
        <f t="shared" si="70"/>
        <v>0</v>
      </c>
      <c r="AX145" s="235">
        <f t="shared" si="70"/>
        <v>0</v>
      </c>
      <c r="AY145" s="235">
        <f t="shared" si="70"/>
        <v>0</v>
      </c>
      <c r="AZ145" s="235">
        <f t="shared" si="70"/>
        <v>0</v>
      </c>
      <c r="BA145" s="235">
        <f t="shared" si="70"/>
        <v>0</v>
      </c>
      <c r="BB145" s="235">
        <f t="shared" si="70"/>
        <v>0</v>
      </c>
      <c r="BC145" s="20">
        <f t="shared" si="66"/>
        <v>0</v>
      </c>
    </row>
    <row r="146" spans="1:55" s="13" customFormat="1" ht="17.25" hidden="1" customHeight="1">
      <c r="A146" s="109" t="s">
        <v>265</v>
      </c>
      <c r="B146" s="109" t="s">
        <v>36</v>
      </c>
      <c r="C146" s="239" t="s">
        <v>60</v>
      </c>
      <c r="D146" s="16"/>
      <c r="E146" s="239" t="s">
        <v>248</v>
      </c>
      <c r="F146" s="111" t="s">
        <v>249</v>
      </c>
      <c r="G146" s="240" t="e">
        <f>G144+G142+G141+G137+#REF!+G139</f>
        <v>#REF!</v>
      </c>
      <c r="H146" s="241" t="e">
        <f>H144+H142+H141+H137+#REF!+H139</f>
        <v>#REF!</v>
      </c>
      <c r="I146" s="241" t="e">
        <f>I144+I142+I141+I137+#REF!+I139</f>
        <v>#REF!</v>
      </c>
      <c r="J146" s="241" t="e">
        <f>J144+J142+J141+J137+#REF!+J139</f>
        <v>#REF!</v>
      </c>
      <c r="K146" s="241" t="e">
        <f>K144+K142+K141+K137+#REF!+K139</f>
        <v>#REF!</v>
      </c>
      <c r="L146" s="241" t="e">
        <f>L144+L142+L141+L137+#REF!+L139</f>
        <v>#REF!</v>
      </c>
      <c r="M146" s="241" t="e">
        <f>M144+M142+M141+M137+#REF!+M139</f>
        <v>#REF!</v>
      </c>
      <c r="N146" s="241" t="e">
        <f>N144+N142+N141+N137+#REF!+N139</f>
        <v>#REF!</v>
      </c>
      <c r="O146" s="241" t="e">
        <f>O144+O142+O141+O137+#REF!+O139</f>
        <v>#REF!</v>
      </c>
      <c r="P146" s="241" t="e">
        <f>P144+P142+P141+P137+#REF!+P139</f>
        <v>#REF!</v>
      </c>
      <c r="Q146" s="241" t="e">
        <f>Q144+Q142+Q141+Q137+#REF!+Q139</f>
        <v>#REF!</v>
      </c>
      <c r="R146" s="241" t="e">
        <f>R144+R142+R141+R137+#REF!+R139</f>
        <v>#REF!</v>
      </c>
      <c r="S146" s="241" t="e">
        <f>S144+S142+S141+S137+#REF!+S139</f>
        <v>#REF!</v>
      </c>
      <c r="T146" s="241" t="e">
        <f>T144+T142+T141+T137+#REF!+T139</f>
        <v>#REF!</v>
      </c>
      <c r="U146" s="241" t="e">
        <f>U144+U142+U141+U137+#REF!+U139</f>
        <v>#REF!</v>
      </c>
      <c r="V146" s="241" t="e">
        <f>V144+V142+V141+V137+#REF!+V139</f>
        <v>#REF!</v>
      </c>
      <c r="W146" s="241" t="e">
        <f>W144+W142+W141+W137+#REF!+W139</f>
        <v>#REF!</v>
      </c>
      <c r="X146" s="241" t="e">
        <f>X144+X142+X141+X137+#REF!+X139</f>
        <v>#REF!</v>
      </c>
      <c r="Y146" s="241" t="e">
        <f>Y144+Y142+Y141+Y137+#REF!+Y139</f>
        <v>#REF!</v>
      </c>
      <c r="Z146" s="241" t="e">
        <f>Z144+Z142+Z141+Z137+#REF!+Z139</f>
        <v>#REF!</v>
      </c>
      <c r="AA146" s="241" t="e">
        <f>AA144+AA142+AA141+AA137+#REF!+AA139</f>
        <v>#REF!</v>
      </c>
      <c r="AB146" s="241" t="e">
        <f>AB144+AB142+AB141+AB137+#REF!+AB139</f>
        <v>#REF!</v>
      </c>
      <c r="AC146" s="20" t="e">
        <f>#REF!</f>
        <v>#REF!</v>
      </c>
      <c r="AD146" s="20" t="e">
        <f>#REF!-AC146</f>
        <v>#REF!</v>
      </c>
      <c r="AE146" s="242">
        <f>AE145+AE139</f>
        <v>0</v>
      </c>
      <c r="AF146" s="242">
        <f t="shared" ref="AF146:BB146" si="71">AF145+AF139</f>
        <v>0</v>
      </c>
      <c r="AG146" s="242">
        <f t="shared" si="71"/>
        <v>0</v>
      </c>
      <c r="AH146" s="242">
        <f t="shared" si="71"/>
        <v>0</v>
      </c>
      <c r="AI146" s="242">
        <f t="shared" si="71"/>
        <v>0</v>
      </c>
      <c r="AJ146" s="242">
        <f t="shared" si="71"/>
        <v>0</v>
      </c>
      <c r="AK146" s="242">
        <f t="shared" si="71"/>
        <v>0</v>
      </c>
      <c r="AL146" s="242">
        <f t="shared" si="71"/>
        <v>0</v>
      </c>
      <c r="AM146" s="242">
        <f t="shared" si="71"/>
        <v>0</v>
      </c>
      <c r="AN146" s="242">
        <f t="shared" si="71"/>
        <v>0</v>
      </c>
      <c r="AO146" s="242">
        <f t="shared" si="71"/>
        <v>0</v>
      </c>
      <c r="AP146" s="242">
        <f t="shared" si="71"/>
        <v>0</v>
      </c>
      <c r="AQ146" s="242">
        <f t="shared" si="71"/>
        <v>0</v>
      </c>
      <c r="AR146" s="242">
        <f t="shared" si="71"/>
        <v>0</v>
      </c>
      <c r="AS146" s="242">
        <f t="shared" si="71"/>
        <v>0</v>
      </c>
      <c r="AT146" s="242">
        <f t="shared" si="71"/>
        <v>0</v>
      </c>
      <c r="AU146" s="242">
        <f t="shared" si="71"/>
        <v>0</v>
      </c>
      <c r="AV146" s="242">
        <f t="shared" si="71"/>
        <v>0</v>
      </c>
      <c r="AW146" s="242">
        <f t="shared" si="71"/>
        <v>0</v>
      </c>
      <c r="AX146" s="242">
        <f t="shared" si="71"/>
        <v>0</v>
      </c>
      <c r="AY146" s="242">
        <f t="shared" si="71"/>
        <v>0</v>
      </c>
      <c r="AZ146" s="242">
        <f t="shared" si="71"/>
        <v>0</v>
      </c>
      <c r="BA146" s="242">
        <f t="shared" si="71"/>
        <v>0</v>
      </c>
      <c r="BB146" s="242">
        <f t="shared" si="71"/>
        <v>0</v>
      </c>
      <c r="BC146" s="20">
        <f t="shared" si="66"/>
        <v>0</v>
      </c>
    </row>
    <row r="147" spans="1:55" hidden="1">
      <c r="A147" s="30" t="s">
        <v>266</v>
      </c>
      <c r="B147" s="222" t="s">
        <v>36</v>
      </c>
      <c r="C147" s="16" t="s">
        <v>57</v>
      </c>
      <c r="D147" s="16"/>
      <c r="E147" s="16" t="s">
        <v>267</v>
      </c>
      <c r="F147" s="17" t="s">
        <v>249</v>
      </c>
      <c r="G147" s="238">
        <v>178</v>
      </c>
      <c r="H147" s="238">
        <v>60</v>
      </c>
      <c r="I147" s="238">
        <v>6</v>
      </c>
      <c r="J147" s="238">
        <v>0</v>
      </c>
      <c r="K147" s="238">
        <v>12</v>
      </c>
      <c r="L147" s="238">
        <v>13</v>
      </c>
      <c r="M147" s="238">
        <v>0</v>
      </c>
      <c r="N147" s="238">
        <v>35</v>
      </c>
      <c r="O147" s="238">
        <v>0</v>
      </c>
      <c r="P147" s="238">
        <v>180</v>
      </c>
      <c r="Q147" s="238">
        <v>0</v>
      </c>
      <c r="R147" s="238">
        <v>0</v>
      </c>
      <c r="S147" s="238">
        <v>28</v>
      </c>
      <c r="T147" s="238">
        <v>178</v>
      </c>
      <c r="U147" s="238">
        <v>290</v>
      </c>
      <c r="V147" s="238">
        <v>12</v>
      </c>
      <c r="W147" s="238">
        <v>19</v>
      </c>
      <c r="X147" s="238">
        <v>5</v>
      </c>
      <c r="Y147" s="238">
        <v>30</v>
      </c>
      <c r="Z147" s="238">
        <v>8</v>
      </c>
      <c r="AA147" s="76">
        <v>0</v>
      </c>
      <c r="AB147" s="76">
        <v>49</v>
      </c>
      <c r="AC147" s="20" t="e">
        <f>#REF!</f>
        <v>#REF!</v>
      </c>
      <c r="AD147" s="21" t="e">
        <f>#REF!-AC147</f>
        <v>#REF!</v>
      </c>
      <c r="AE147" s="33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5"/>
      <c r="AX147" s="35"/>
      <c r="AY147" s="35"/>
      <c r="AZ147" s="35"/>
      <c r="BA147" s="35"/>
      <c r="BB147" s="35"/>
      <c r="BC147" s="20">
        <f t="shared" si="66"/>
        <v>0</v>
      </c>
    </row>
    <row r="148" spans="1:55" hidden="1">
      <c r="A148" s="30" t="s">
        <v>268</v>
      </c>
      <c r="B148" s="222" t="s">
        <v>36</v>
      </c>
      <c r="C148" s="16" t="s">
        <v>57</v>
      </c>
      <c r="D148" s="16"/>
      <c r="E148" s="16" t="s">
        <v>269</v>
      </c>
      <c r="F148" s="17" t="s">
        <v>249</v>
      </c>
      <c r="G148" s="80">
        <v>132</v>
      </c>
      <c r="H148" s="81">
        <v>94</v>
      </c>
      <c r="I148" s="81"/>
      <c r="J148" s="81">
        <v>17</v>
      </c>
      <c r="K148" s="81">
        <v>8</v>
      </c>
      <c r="L148" s="81">
        <v>11</v>
      </c>
      <c r="M148" s="81"/>
      <c r="N148" s="81">
        <v>17</v>
      </c>
      <c r="O148" s="81"/>
      <c r="P148" s="81">
        <v>50</v>
      </c>
      <c r="Q148" s="81">
        <v>26</v>
      </c>
      <c r="R148" s="81">
        <v>5</v>
      </c>
      <c r="S148" s="81">
        <v>96</v>
      </c>
      <c r="T148" s="81">
        <v>15</v>
      </c>
      <c r="U148" s="81">
        <v>180</v>
      </c>
      <c r="V148" s="81">
        <v>5</v>
      </c>
      <c r="W148" s="81">
        <v>10</v>
      </c>
      <c r="X148" s="81">
        <v>5</v>
      </c>
      <c r="Y148" s="81">
        <v>29</v>
      </c>
      <c r="Z148" s="76">
        <v>8</v>
      </c>
      <c r="AA148" s="76">
        <v>3</v>
      </c>
      <c r="AB148" s="76">
        <v>43</v>
      </c>
      <c r="AC148" s="20" t="e">
        <f>#REF!</f>
        <v>#REF!</v>
      </c>
      <c r="AD148" s="21" t="e">
        <f>#REF!-AC148</f>
        <v>#REF!</v>
      </c>
      <c r="AE148" s="33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5"/>
      <c r="AX148" s="35"/>
      <c r="AY148" s="35"/>
      <c r="AZ148" s="35"/>
      <c r="BA148" s="35"/>
      <c r="BB148" s="35"/>
      <c r="BC148" s="20">
        <f t="shared" si="66"/>
        <v>0</v>
      </c>
    </row>
    <row r="149" spans="1:55" hidden="1">
      <c r="A149" s="30" t="s">
        <v>270</v>
      </c>
      <c r="B149" s="222" t="s">
        <v>36</v>
      </c>
      <c r="C149" s="16" t="s">
        <v>57</v>
      </c>
      <c r="D149" s="16"/>
      <c r="E149" s="16" t="s">
        <v>271</v>
      </c>
      <c r="F149" s="17" t="s">
        <v>249</v>
      </c>
      <c r="G149" s="225">
        <v>870</v>
      </c>
      <c r="H149" s="226">
        <v>3</v>
      </c>
      <c r="I149" s="226">
        <v>0</v>
      </c>
      <c r="J149" s="226">
        <v>0</v>
      </c>
      <c r="K149" s="226">
        <v>0</v>
      </c>
      <c r="L149" s="226">
        <v>0</v>
      </c>
      <c r="M149" s="226">
        <v>0</v>
      </c>
      <c r="N149" s="226">
        <v>49</v>
      </c>
      <c r="O149" s="226">
        <v>0</v>
      </c>
      <c r="P149" s="226">
        <v>0</v>
      </c>
      <c r="Q149" s="226">
        <v>184</v>
      </c>
      <c r="R149" s="226">
        <v>0</v>
      </c>
      <c r="S149" s="226">
        <v>96</v>
      </c>
      <c r="T149" s="226">
        <v>61</v>
      </c>
      <c r="U149" s="226">
        <v>167</v>
      </c>
      <c r="V149" s="226">
        <v>6</v>
      </c>
      <c r="W149" s="226">
        <v>0</v>
      </c>
      <c r="X149" s="226">
        <v>0</v>
      </c>
      <c r="Y149" s="226">
        <v>12</v>
      </c>
      <c r="Z149" s="121">
        <v>8</v>
      </c>
      <c r="AA149" s="76">
        <v>12</v>
      </c>
      <c r="AB149" s="76">
        <v>1</v>
      </c>
      <c r="AC149" s="20" t="e">
        <f>#REF!</f>
        <v>#REF!</v>
      </c>
      <c r="AD149" s="21" t="e">
        <f>#REF!-AC149</f>
        <v>#REF!</v>
      </c>
      <c r="AE149" s="245"/>
      <c r="AF149" s="246"/>
      <c r="AG149" s="246"/>
      <c r="AH149" s="246"/>
      <c r="AI149" s="246"/>
      <c r="AJ149" s="246"/>
      <c r="AK149" s="246"/>
      <c r="AL149" s="246"/>
      <c r="AM149" s="246"/>
      <c r="AN149" s="246"/>
      <c r="AO149" s="246"/>
      <c r="AP149" s="246"/>
      <c r="AQ149" s="246"/>
      <c r="AR149" s="246"/>
      <c r="AS149" s="246"/>
      <c r="AT149" s="246"/>
      <c r="AU149" s="246"/>
      <c r="AV149" s="246"/>
      <c r="AW149" s="247"/>
      <c r="AX149" s="35"/>
      <c r="AY149" s="35"/>
      <c r="AZ149" s="35"/>
      <c r="BA149" s="35"/>
      <c r="BB149" s="35"/>
      <c r="BC149" s="20">
        <f t="shared" si="66"/>
        <v>0</v>
      </c>
    </row>
    <row r="150" spans="1:55" ht="15.75" hidden="1">
      <c r="A150" s="48" t="s">
        <v>272</v>
      </c>
      <c r="B150" s="248" t="s">
        <v>36</v>
      </c>
      <c r="C150" s="28" t="s">
        <v>37</v>
      </c>
      <c r="D150" s="16"/>
      <c r="E150" s="28" t="s">
        <v>273</v>
      </c>
      <c r="F150" s="29" t="s">
        <v>249</v>
      </c>
      <c r="G150" s="225">
        <v>30</v>
      </c>
      <c r="H150" s="226">
        <v>4</v>
      </c>
      <c r="I150" s="226">
        <v>2</v>
      </c>
      <c r="J150" s="226"/>
      <c r="K150" s="226">
        <v>1</v>
      </c>
      <c r="L150" s="226"/>
      <c r="M150" s="226"/>
      <c r="N150" s="226">
        <v>40</v>
      </c>
      <c r="O150" s="226"/>
      <c r="P150" s="226"/>
      <c r="Q150" s="226">
        <v>3</v>
      </c>
      <c r="R150" s="226"/>
      <c r="S150" s="226">
        <v>45</v>
      </c>
      <c r="T150" s="226">
        <v>6</v>
      </c>
      <c r="U150" s="226">
        <v>25</v>
      </c>
      <c r="V150" s="226"/>
      <c r="W150" s="226">
        <v>2</v>
      </c>
      <c r="X150" s="226"/>
      <c r="Y150" s="226">
        <v>6</v>
      </c>
      <c r="Z150" s="121">
        <v>3</v>
      </c>
      <c r="AA150" s="121">
        <v>2</v>
      </c>
      <c r="AB150" s="121">
        <v>8</v>
      </c>
      <c r="AC150" s="20" t="e">
        <f>#REF!</f>
        <v>#REF!</v>
      </c>
      <c r="AD150" s="21" t="e">
        <f>#REF!-AC150</f>
        <v>#REF!</v>
      </c>
      <c r="AE150" s="245"/>
      <c r="AF150" s="246"/>
      <c r="AG150" s="246"/>
      <c r="AH150" s="246"/>
      <c r="AI150" s="246"/>
      <c r="AJ150" s="246"/>
      <c r="AK150" s="246"/>
      <c r="AL150" s="246"/>
      <c r="AM150" s="246"/>
      <c r="AN150" s="246"/>
      <c r="AO150" s="246"/>
      <c r="AP150" s="246"/>
      <c r="AQ150" s="246"/>
      <c r="AR150" s="246"/>
      <c r="AS150" s="246"/>
      <c r="AT150" s="246"/>
      <c r="AU150" s="246"/>
      <c r="AV150" s="246"/>
      <c r="AW150" s="247"/>
      <c r="AX150" s="247"/>
      <c r="AY150" s="247"/>
      <c r="AZ150" s="247"/>
      <c r="BA150" s="247"/>
      <c r="BB150" s="247"/>
      <c r="BC150" s="20">
        <f t="shared" si="66"/>
        <v>0</v>
      </c>
    </row>
    <row r="151" spans="1:55" hidden="1">
      <c r="A151" s="30" t="s">
        <v>274</v>
      </c>
      <c r="B151" s="222" t="s">
        <v>36</v>
      </c>
      <c r="C151" s="16" t="s">
        <v>57</v>
      </c>
      <c r="D151" s="16"/>
      <c r="E151" s="16" t="s">
        <v>275</v>
      </c>
      <c r="F151" s="17" t="s">
        <v>249</v>
      </c>
      <c r="G151" s="225">
        <v>49</v>
      </c>
      <c r="H151" s="226"/>
      <c r="I151" s="226"/>
      <c r="J151" s="226">
        <v>100</v>
      </c>
      <c r="K151" s="226"/>
      <c r="L151" s="226"/>
      <c r="M151" s="226"/>
      <c r="N151" s="226">
        <v>109</v>
      </c>
      <c r="O151" s="226"/>
      <c r="P151" s="226"/>
      <c r="Q151" s="226">
        <v>100</v>
      </c>
      <c r="R151" s="226"/>
      <c r="S151" s="226">
        <v>122</v>
      </c>
      <c r="T151" s="226">
        <v>2</v>
      </c>
      <c r="U151" s="226">
        <v>102</v>
      </c>
      <c r="V151" s="226">
        <v>11</v>
      </c>
      <c r="W151" s="226">
        <v>10</v>
      </c>
      <c r="X151" s="226">
        <v>5</v>
      </c>
      <c r="Y151" s="226">
        <v>23</v>
      </c>
      <c r="Z151" s="121">
        <v>2</v>
      </c>
      <c r="AA151" s="121"/>
      <c r="AB151" s="121">
        <v>13</v>
      </c>
      <c r="AC151" s="20" t="e">
        <f>#REF!</f>
        <v>#REF!</v>
      </c>
      <c r="AD151" s="21" t="e">
        <f>#REF!-AC151</f>
        <v>#REF!</v>
      </c>
      <c r="AE151" s="249"/>
      <c r="AF151" s="249"/>
      <c r="AG151" s="249"/>
      <c r="AH151" s="249"/>
      <c r="AI151" s="249"/>
      <c r="AJ151" s="249"/>
      <c r="AK151" s="249"/>
      <c r="AL151" s="249"/>
      <c r="AM151" s="249"/>
      <c r="AN151" s="249"/>
      <c r="AO151" s="249"/>
      <c r="AP151" s="249"/>
      <c r="AQ151" s="249"/>
      <c r="AR151" s="249"/>
      <c r="AS151" s="249"/>
      <c r="AT151" s="249"/>
      <c r="AU151" s="249"/>
      <c r="AV151" s="249"/>
      <c r="AW151" s="249"/>
      <c r="AX151" s="249"/>
      <c r="AY151" s="249"/>
      <c r="AZ151" s="249"/>
      <c r="BA151" s="249"/>
      <c r="BB151" s="249"/>
      <c r="BC151" s="20">
        <f t="shared" si="66"/>
        <v>0</v>
      </c>
    </row>
    <row r="152" spans="1:55" ht="15.75" hidden="1">
      <c r="A152" s="250" t="s">
        <v>276</v>
      </c>
      <c r="B152" s="251" t="s">
        <v>36</v>
      </c>
      <c r="C152" s="28" t="s">
        <v>57</v>
      </c>
      <c r="D152" s="16" t="s">
        <v>276</v>
      </c>
      <c r="E152" s="28" t="s">
        <v>275</v>
      </c>
      <c r="F152" s="29" t="s">
        <v>249</v>
      </c>
      <c r="G152" s="184">
        <v>0</v>
      </c>
      <c r="H152" s="121">
        <v>0</v>
      </c>
      <c r="I152" s="121">
        <v>0</v>
      </c>
      <c r="J152" s="121">
        <v>0</v>
      </c>
      <c r="K152" s="121">
        <v>0</v>
      </c>
      <c r="L152" s="121">
        <v>0</v>
      </c>
      <c r="M152" s="121">
        <v>0</v>
      </c>
      <c r="N152" s="121">
        <v>0</v>
      </c>
      <c r="O152" s="121">
        <v>0</v>
      </c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>
        <v>0</v>
      </c>
      <c r="AB152" s="121">
        <v>0</v>
      </c>
      <c r="AC152" s="20" t="e">
        <f>#REF!</f>
        <v>#REF!</v>
      </c>
      <c r="AD152" s="21" t="e">
        <f>#REF!-AC152</f>
        <v>#REF!</v>
      </c>
      <c r="AE152" s="249"/>
      <c r="AF152" s="249"/>
      <c r="AG152" s="249"/>
      <c r="AH152" s="249"/>
      <c r="AI152" s="249"/>
      <c r="AJ152" s="249"/>
      <c r="AK152" s="249"/>
      <c r="AL152" s="249"/>
      <c r="AM152" s="249"/>
      <c r="AN152" s="249"/>
      <c r="AO152" s="249"/>
      <c r="AP152" s="249"/>
      <c r="AQ152" s="249"/>
      <c r="AR152" s="249"/>
      <c r="AS152" s="249"/>
      <c r="AT152" s="249"/>
      <c r="AU152" s="249"/>
      <c r="AV152" s="249"/>
      <c r="AW152" s="249"/>
      <c r="AX152" s="249"/>
      <c r="AY152" s="249"/>
      <c r="AZ152" s="249"/>
      <c r="BA152" s="249"/>
      <c r="BB152" s="249"/>
      <c r="BC152" s="20">
        <f t="shared" si="66"/>
        <v>0</v>
      </c>
    </row>
    <row r="153" spans="1:55" ht="15.75" hidden="1">
      <c r="A153" s="180" t="s">
        <v>277</v>
      </c>
      <c r="B153" s="180" t="s">
        <v>36</v>
      </c>
      <c r="C153" s="252" t="s">
        <v>48</v>
      </c>
      <c r="D153" s="16"/>
      <c r="E153" s="137" t="s">
        <v>278</v>
      </c>
      <c r="F153" s="252" t="s">
        <v>249</v>
      </c>
      <c r="G153" s="253">
        <f t="shared" ref="G153:AB153" si="72">G140+G152+G151+G150+G149+G148+G147</f>
        <v>1480</v>
      </c>
      <c r="H153" s="253">
        <f t="shared" si="72"/>
        <v>258</v>
      </c>
      <c r="I153" s="253">
        <f t="shared" si="72"/>
        <v>14</v>
      </c>
      <c r="J153" s="253">
        <f t="shared" si="72"/>
        <v>164</v>
      </c>
      <c r="K153" s="253">
        <f t="shared" si="72"/>
        <v>26</v>
      </c>
      <c r="L153" s="253">
        <f t="shared" si="72"/>
        <v>26</v>
      </c>
      <c r="M153" s="253">
        <f t="shared" si="72"/>
        <v>0</v>
      </c>
      <c r="N153" s="253">
        <f t="shared" si="72"/>
        <v>272</v>
      </c>
      <c r="O153" s="253">
        <f t="shared" si="72"/>
        <v>0</v>
      </c>
      <c r="P153" s="253">
        <f t="shared" si="72"/>
        <v>230</v>
      </c>
      <c r="Q153" s="253">
        <f t="shared" si="72"/>
        <v>313</v>
      </c>
      <c r="R153" s="253">
        <f t="shared" si="72"/>
        <v>5</v>
      </c>
      <c r="S153" s="253">
        <f t="shared" si="72"/>
        <v>558</v>
      </c>
      <c r="T153" s="253">
        <f t="shared" si="72"/>
        <v>297</v>
      </c>
      <c r="U153" s="253">
        <f t="shared" si="72"/>
        <v>766</v>
      </c>
      <c r="V153" s="253">
        <f t="shared" si="72"/>
        <v>101</v>
      </c>
      <c r="W153" s="253">
        <f t="shared" si="72"/>
        <v>41</v>
      </c>
      <c r="X153" s="253">
        <f t="shared" si="72"/>
        <v>15</v>
      </c>
      <c r="Y153" s="253">
        <f t="shared" si="72"/>
        <v>152</v>
      </c>
      <c r="Z153" s="253">
        <f t="shared" si="72"/>
        <v>31</v>
      </c>
      <c r="AA153" s="253">
        <f t="shared" si="72"/>
        <v>17</v>
      </c>
      <c r="AB153" s="253">
        <f t="shared" si="72"/>
        <v>133</v>
      </c>
      <c r="AC153" s="20" t="e">
        <f>#REF!</f>
        <v>#REF!</v>
      </c>
      <c r="AD153" s="21" t="e">
        <f>#REF!-AC153</f>
        <v>#REF!</v>
      </c>
      <c r="AE153" s="253">
        <f>SUM(AE147:AE152)</f>
        <v>0</v>
      </c>
      <c r="AF153" s="253">
        <f t="shared" ref="AF153:BB153" si="73">SUM(AF147:AF152)</f>
        <v>0</v>
      </c>
      <c r="AG153" s="253">
        <f t="shared" si="73"/>
        <v>0</v>
      </c>
      <c r="AH153" s="253">
        <f t="shared" si="73"/>
        <v>0</v>
      </c>
      <c r="AI153" s="253">
        <f t="shared" si="73"/>
        <v>0</v>
      </c>
      <c r="AJ153" s="253">
        <f t="shared" si="73"/>
        <v>0</v>
      </c>
      <c r="AK153" s="253">
        <f t="shared" si="73"/>
        <v>0</v>
      </c>
      <c r="AL153" s="253">
        <f t="shared" si="73"/>
        <v>0</v>
      </c>
      <c r="AM153" s="253">
        <f t="shared" si="73"/>
        <v>0</v>
      </c>
      <c r="AN153" s="253">
        <f t="shared" si="73"/>
        <v>0</v>
      </c>
      <c r="AO153" s="253">
        <f t="shared" si="73"/>
        <v>0</v>
      </c>
      <c r="AP153" s="253">
        <f t="shared" si="73"/>
        <v>0</v>
      </c>
      <c r="AQ153" s="253">
        <f t="shared" si="73"/>
        <v>0</v>
      </c>
      <c r="AR153" s="253">
        <f t="shared" si="73"/>
        <v>0</v>
      </c>
      <c r="AS153" s="253">
        <f t="shared" si="73"/>
        <v>0</v>
      </c>
      <c r="AT153" s="253">
        <f t="shared" si="73"/>
        <v>0</v>
      </c>
      <c r="AU153" s="253">
        <f t="shared" si="73"/>
        <v>0</v>
      </c>
      <c r="AV153" s="253">
        <f t="shared" si="73"/>
        <v>0</v>
      </c>
      <c r="AW153" s="253">
        <f t="shared" si="73"/>
        <v>0</v>
      </c>
      <c r="AX153" s="253">
        <f t="shared" si="73"/>
        <v>0</v>
      </c>
      <c r="AY153" s="253">
        <f t="shared" si="73"/>
        <v>0</v>
      </c>
      <c r="AZ153" s="253">
        <f t="shared" si="73"/>
        <v>0</v>
      </c>
      <c r="BA153" s="253">
        <f t="shared" si="73"/>
        <v>0</v>
      </c>
      <c r="BB153" s="253">
        <f t="shared" si="73"/>
        <v>0</v>
      </c>
      <c r="BC153" s="20">
        <f t="shared" si="66"/>
        <v>0</v>
      </c>
    </row>
    <row r="154" spans="1:55" s="118" customFormat="1" ht="17.25" hidden="1" customHeight="1">
      <c r="A154" s="101" t="s">
        <v>279</v>
      </c>
      <c r="B154" s="101" t="s">
        <v>36</v>
      </c>
      <c r="C154" s="102" t="s">
        <v>85</v>
      </c>
      <c r="D154" s="16"/>
      <c r="E154" s="102" t="s">
        <v>248</v>
      </c>
      <c r="F154" s="103" t="s">
        <v>249</v>
      </c>
      <c r="G154" s="254" t="e">
        <f t="shared" ref="G154:AB154" si="74">G140+G152+G151+G150+G149+G148+G147+G146</f>
        <v>#REF!</v>
      </c>
      <c r="H154" s="255" t="e">
        <f t="shared" si="74"/>
        <v>#REF!</v>
      </c>
      <c r="I154" s="255" t="e">
        <f t="shared" si="74"/>
        <v>#REF!</v>
      </c>
      <c r="J154" s="255" t="e">
        <f t="shared" si="74"/>
        <v>#REF!</v>
      </c>
      <c r="K154" s="255" t="e">
        <f t="shared" si="74"/>
        <v>#REF!</v>
      </c>
      <c r="L154" s="255" t="e">
        <f t="shared" si="74"/>
        <v>#REF!</v>
      </c>
      <c r="M154" s="255" t="e">
        <f t="shared" si="74"/>
        <v>#REF!</v>
      </c>
      <c r="N154" s="255" t="e">
        <f t="shared" si="74"/>
        <v>#REF!</v>
      </c>
      <c r="O154" s="255" t="e">
        <f t="shared" si="74"/>
        <v>#REF!</v>
      </c>
      <c r="P154" s="255" t="e">
        <f t="shared" si="74"/>
        <v>#REF!</v>
      </c>
      <c r="Q154" s="255" t="e">
        <f t="shared" si="74"/>
        <v>#REF!</v>
      </c>
      <c r="R154" s="255" t="e">
        <f t="shared" si="74"/>
        <v>#REF!</v>
      </c>
      <c r="S154" s="255" t="e">
        <f t="shared" si="74"/>
        <v>#REF!</v>
      </c>
      <c r="T154" s="255" t="e">
        <f t="shared" si="74"/>
        <v>#REF!</v>
      </c>
      <c r="U154" s="255" t="e">
        <f t="shared" si="74"/>
        <v>#REF!</v>
      </c>
      <c r="V154" s="255" t="e">
        <f t="shared" si="74"/>
        <v>#REF!</v>
      </c>
      <c r="W154" s="255" t="e">
        <f t="shared" si="74"/>
        <v>#REF!</v>
      </c>
      <c r="X154" s="255" t="e">
        <f t="shared" si="74"/>
        <v>#REF!</v>
      </c>
      <c r="Y154" s="255" t="e">
        <f t="shared" si="74"/>
        <v>#REF!</v>
      </c>
      <c r="Z154" s="255" t="e">
        <f t="shared" si="74"/>
        <v>#REF!</v>
      </c>
      <c r="AA154" s="255" t="e">
        <f t="shared" si="74"/>
        <v>#REF!</v>
      </c>
      <c r="AB154" s="255" t="e">
        <f t="shared" si="74"/>
        <v>#REF!</v>
      </c>
      <c r="AC154" s="20" t="e">
        <f>#REF!</f>
        <v>#REF!</v>
      </c>
      <c r="AD154" s="40" t="e">
        <f>#REF!-AC154</f>
        <v>#REF!</v>
      </c>
      <c r="AE154" s="194">
        <f>AE153+AE146</f>
        <v>0</v>
      </c>
      <c r="AF154" s="194">
        <f t="shared" ref="AF154:BB154" si="75">AF153+AF146</f>
        <v>0</v>
      </c>
      <c r="AG154" s="194">
        <f t="shared" si="75"/>
        <v>0</v>
      </c>
      <c r="AH154" s="194">
        <f t="shared" si="75"/>
        <v>0</v>
      </c>
      <c r="AI154" s="194">
        <f t="shared" si="75"/>
        <v>0</v>
      </c>
      <c r="AJ154" s="194">
        <f t="shared" si="75"/>
        <v>0</v>
      </c>
      <c r="AK154" s="194">
        <f t="shared" si="75"/>
        <v>0</v>
      </c>
      <c r="AL154" s="194">
        <f t="shared" si="75"/>
        <v>0</v>
      </c>
      <c r="AM154" s="194">
        <f t="shared" si="75"/>
        <v>0</v>
      </c>
      <c r="AN154" s="194">
        <f t="shared" si="75"/>
        <v>0</v>
      </c>
      <c r="AO154" s="194">
        <f t="shared" si="75"/>
        <v>0</v>
      </c>
      <c r="AP154" s="194">
        <f t="shared" si="75"/>
        <v>0</v>
      </c>
      <c r="AQ154" s="194">
        <f t="shared" si="75"/>
        <v>0</v>
      </c>
      <c r="AR154" s="194">
        <f t="shared" si="75"/>
        <v>0</v>
      </c>
      <c r="AS154" s="194">
        <f t="shared" si="75"/>
        <v>0</v>
      </c>
      <c r="AT154" s="194">
        <f t="shared" si="75"/>
        <v>0</v>
      </c>
      <c r="AU154" s="194">
        <f t="shared" si="75"/>
        <v>0</v>
      </c>
      <c r="AV154" s="194">
        <f t="shared" si="75"/>
        <v>0</v>
      </c>
      <c r="AW154" s="194">
        <f t="shared" si="75"/>
        <v>0</v>
      </c>
      <c r="AX154" s="194">
        <f t="shared" si="75"/>
        <v>0</v>
      </c>
      <c r="AY154" s="194">
        <f t="shared" si="75"/>
        <v>0</v>
      </c>
      <c r="AZ154" s="194">
        <f t="shared" si="75"/>
        <v>0</v>
      </c>
      <c r="BA154" s="194">
        <f t="shared" si="75"/>
        <v>0</v>
      </c>
      <c r="BB154" s="194">
        <f t="shared" si="75"/>
        <v>0</v>
      </c>
      <c r="BC154" s="20">
        <f t="shared" si="66"/>
        <v>0</v>
      </c>
    </row>
    <row r="155" spans="1:55" hidden="1">
      <c r="A155" s="256" t="s">
        <v>280</v>
      </c>
      <c r="B155" s="256" t="s">
        <v>36</v>
      </c>
      <c r="C155" s="16" t="s">
        <v>57</v>
      </c>
      <c r="D155" s="16" t="s">
        <v>280</v>
      </c>
      <c r="E155" s="257" t="s">
        <v>281</v>
      </c>
      <c r="F155" s="25" t="s">
        <v>282</v>
      </c>
      <c r="G155" s="31">
        <v>1232</v>
      </c>
      <c r="H155" s="62">
        <v>330</v>
      </c>
      <c r="I155" s="62">
        <v>170</v>
      </c>
      <c r="J155" s="62">
        <v>44</v>
      </c>
      <c r="K155" s="62">
        <v>55</v>
      </c>
      <c r="L155" s="62">
        <v>111</v>
      </c>
      <c r="M155" s="62">
        <v>0</v>
      </c>
      <c r="N155" s="62">
        <v>57</v>
      </c>
      <c r="O155" s="62">
        <v>0</v>
      </c>
      <c r="P155" s="62">
        <v>160</v>
      </c>
      <c r="Q155" s="62">
        <v>1560</v>
      </c>
      <c r="R155" s="62">
        <v>90</v>
      </c>
      <c r="S155" s="62">
        <v>45</v>
      </c>
      <c r="T155" s="62">
        <v>402</v>
      </c>
      <c r="U155" s="62">
        <v>290</v>
      </c>
      <c r="V155" s="62">
        <v>10</v>
      </c>
      <c r="W155" s="62">
        <v>46</v>
      </c>
      <c r="X155" s="62">
        <v>55</v>
      </c>
      <c r="Y155" s="62">
        <v>195</v>
      </c>
      <c r="Z155" s="243">
        <v>35</v>
      </c>
      <c r="AA155" s="243">
        <v>40</v>
      </c>
      <c r="AB155" s="243">
        <v>180</v>
      </c>
      <c r="AC155" s="20" t="e">
        <f>#REF!</f>
        <v>#REF!</v>
      </c>
      <c r="AD155" s="21" t="e">
        <f>#REF!-AC155</f>
        <v>#REF!</v>
      </c>
      <c r="AE155" s="80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76"/>
      <c r="AX155" s="76"/>
      <c r="AY155" s="76"/>
      <c r="AZ155" s="76"/>
      <c r="BA155" s="76"/>
      <c r="BB155" s="76"/>
      <c r="BC155" s="20">
        <f t="shared" si="66"/>
        <v>0</v>
      </c>
    </row>
    <row r="156" spans="1:55" ht="15.75" hidden="1">
      <c r="A156" s="258" t="s">
        <v>49</v>
      </c>
      <c r="B156" s="258" t="s">
        <v>36</v>
      </c>
      <c r="C156" s="16" t="s">
        <v>37</v>
      </c>
      <c r="D156" s="16"/>
      <c r="E156" s="259" t="s">
        <v>281</v>
      </c>
      <c r="F156" s="25" t="s">
        <v>282</v>
      </c>
      <c r="G156" s="31">
        <v>1232</v>
      </c>
      <c r="H156" s="62">
        <v>330</v>
      </c>
      <c r="I156" s="62">
        <v>170</v>
      </c>
      <c r="J156" s="62">
        <v>44</v>
      </c>
      <c r="K156" s="62">
        <v>55</v>
      </c>
      <c r="L156" s="62">
        <v>111</v>
      </c>
      <c r="M156" s="62">
        <v>0</v>
      </c>
      <c r="N156" s="62">
        <v>57</v>
      </c>
      <c r="O156" s="62">
        <v>0</v>
      </c>
      <c r="P156" s="62">
        <v>160</v>
      </c>
      <c r="Q156" s="62">
        <v>1560</v>
      </c>
      <c r="R156" s="62">
        <v>90</v>
      </c>
      <c r="S156" s="62">
        <v>45</v>
      </c>
      <c r="T156" s="62">
        <v>402</v>
      </c>
      <c r="U156" s="62">
        <v>290</v>
      </c>
      <c r="V156" s="62">
        <v>10</v>
      </c>
      <c r="W156" s="62">
        <v>46</v>
      </c>
      <c r="X156" s="62">
        <v>55</v>
      </c>
      <c r="Y156" s="62">
        <v>195</v>
      </c>
      <c r="Z156" s="243">
        <v>35</v>
      </c>
      <c r="AA156" s="243">
        <v>40</v>
      </c>
      <c r="AB156" s="243">
        <v>180</v>
      </c>
      <c r="AC156" s="20" t="e">
        <f>#REF!</f>
        <v>#REF!</v>
      </c>
      <c r="AD156" s="21" t="e">
        <f>#REF!-AC156</f>
        <v>#REF!</v>
      </c>
      <c r="AE156" s="80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 s="81"/>
      <c r="AT156" s="81"/>
      <c r="AU156" s="81"/>
      <c r="AV156" s="81"/>
      <c r="AW156" s="76"/>
      <c r="AX156" s="76"/>
      <c r="AY156" s="76"/>
      <c r="AZ156" s="76"/>
      <c r="BA156" s="76"/>
      <c r="BB156" s="76"/>
      <c r="BC156" s="20">
        <f t="shared" si="66"/>
        <v>0</v>
      </c>
    </row>
    <row r="157" spans="1:55" hidden="1">
      <c r="A157" s="260" t="s">
        <v>283</v>
      </c>
      <c r="B157" s="260" t="s">
        <v>36</v>
      </c>
      <c r="C157" s="16" t="s">
        <v>37</v>
      </c>
      <c r="D157" s="16"/>
      <c r="E157" s="261" t="s">
        <v>281</v>
      </c>
      <c r="F157" s="25" t="s">
        <v>282</v>
      </c>
      <c r="G157" s="31">
        <v>1232</v>
      </c>
      <c r="H157" s="62">
        <v>330</v>
      </c>
      <c r="I157" s="62">
        <v>170</v>
      </c>
      <c r="J157" s="62">
        <v>44</v>
      </c>
      <c r="K157" s="62">
        <v>55</v>
      </c>
      <c r="L157" s="62">
        <v>111</v>
      </c>
      <c r="M157" s="62">
        <v>0</v>
      </c>
      <c r="N157" s="62">
        <v>57</v>
      </c>
      <c r="O157" s="62">
        <v>0</v>
      </c>
      <c r="P157" s="62">
        <v>160</v>
      </c>
      <c r="Q157" s="62">
        <v>1560</v>
      </c>
      <c r="R157" s="62">
        <v>90</v>
      </c>
      <c r="S157" s="62">
        <v>45</v>
      </c>
      <c r="T157" s="62">
        <v>402</v>
      </c>
      <c r="U157" s="62">
        <v>290</v>
      </c>
      <c r="V157" s="62">
        <v>10</v>
      </c>
      <c r="W157" s="62">
        <v>46</v>
      </c>
      <c r="X157" s="62">
        <v>55</v>
      </c>
      <c r="Y157" s="62">
        <v>195</v>
      </c>
      <c r="Z157" s="243">
        <v>35</v>
      </c>
      <c r="AA157" s="243">
        <v>40</v>
      </c>
      <c r="AB157" s="243">
        <v>180</v>
      </c>
      <c r="AC157" s="20" t="e">
        <f>#REF!</f>
        <v>#REF!</v>
      </c>
      <c r="AD157" s="21" t="e">
        <f>#REF!-AC157</f>
        <v>#REF!</v>
      </c>
      <c r="AE157" s="80"/>
      <c r="AF157" s="81"/>
      <c r="AG157" s="81"/>
      <c r="AH157" s="81"/>
      <c r="AI157" s="81"/>
      <c r="AJ157" s="81"/>
      <c r="AK157" s="81"/>
      <c r="AL157" s="81"/>
      <c r="AM157" s="81"/>
      <c r="AN157" s="81"/>
      <c r="AO157" s="81"/>
      <c r="AP157" s="81"/>
      <c r="AQ157" s="81"/>
      <c r="AR157" s="81"/>
      <c r="AS157" s="81"/>
      <c r="AT157" s="81"/>
      <c r="AU157" s="81"/>
      <c r="AV157" s="81"/>
      <c r="AW157" s="76"/>
      <c r="AX157" s="76"/>
      <c r="AY157" s="76"/>
      <c r="AZ157" s="76"/>
      <c r="BA157" s="76"/>
      <c r="BB157" s="76"/>
      <c r="BC157" s="20">
        <f t="shared" si="66"/>
        <v>0</v>
      </c>
    </row>
    <row r="158" spans="1:55" hidden="1">
      <c r="A158" s="120" t="s">
        <v>284</v>
      </c>
      <c r="B158" s="120" t="s">
        <v>36</v>
      </c>
      <c r="C158" s="16" t="s">
        <v>57</v>
      </c>
      <c r="D158" s="16"/>
      <c r="E158" s="261" t="s">
        <v>285</v>
      </c>
      <c r="F158" s="25" t="s">
        <v>282</v>
      </c>
      <c r="G158" s="31">
        <v>1000</v>
      </c>
      <c r="H158" s="32">
        <v>500</v>
      </c>
      <c r="I158" s="32">
        <v>150</v>
      </c>
      <c r="J158" s="32">
        <v>100</v>
      </c>
      <c r="K158" s="32">
        <v>20</v>
      </c>
      <c r="L158" s="32">
        <v>100</v>
      </c>
      <c r="M158" s="32">
        <v>0</v>
      </c>
      <c r="N158" s="32">
        <v>0</v>
      </c>
      <c r="O158" s="32">
        <v>0</v>
      </c>
      <c r="P158" s="32">
        <v>300</v>
      </c>
      <c r="Q158" s="32">
        <v>700</v>
      </c>
      <c r="R158" s="32">
        <v>30</v>
      </c>
      <c r="S158" s="32">
        <v>0</v>
      </c>
      <c r="T158" s="32">
        <v>500</v>
      </c>
      <c r="U158" s="32">
        <v>200</v>
      </c>
      <c r="V158" s="32">
        <v>10</v>
      </c>
      <c r="W158" s="32">
        <v>100</v>
      </c>
      <c r="X158" s="32">
        <v>0</v>
      </c>
      <c r="Y158" s="243">
        <v>50</v>
      </c>
      <c r="Z158" s="243">
        <v>30</v>
      </c>
      <c r="AA158" s="243">
        <v>70</v>
      </c>
      <c r="AB158" s="243">
        <v>150</v>
      </c>
      <c r="AC158" s="20" t="e">
        <f>#REF!</f>
        <v>#REF!</v>
      </c>
      <c r="AD158" s="21" t="e">
        <f>#REF!-AC158</f>
        <v>#REF!</v>
      </c>
      <c r="AE158" s="31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243"/>
      <c r="AW158" s="243"/>
      <c r="AX158" s="243"/>
      <c r="AY158" s="243"/>
      <c r="AZ158" s="243"/>
      <c r="BA158" s="243"/>
      <c r="BB158" s="243"/>
      <c r="BC158" s="20">
        <f t="shared" si="66"/>
        <v>0</v>
      </c>
    </row>
    <row r="159" spans="1:55" ht="15.75" hidden="1">
      <c r="A159" s="123" t="s">
        <v>286</v>
      </c>
      <c r="B159" s="123" t="s">
        <v>36</v>
      </c>
      <c r="C159" s="16" t="s">
        <v>37</v>
      </c>
      <c r="D159" s="16"/>
      <c r="E159" s="261" t="s">
        <v>287</v>
      </c>
      <c r="F159" s="25" t="s">
        <v>282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>
        <v>0</v>
      </c>
      <c r="AA159" s="19">
        <v>0</v>
      </c>
      <c r="AB159" s="19">
        <v>0</v>
      </c>
      <c r="AC159" s="20" t="e">
        <f>#REF!</f>
        <v>#REF!</v>
      </c>
      <c r="AD159" s="21" t="e">
        <f>#REF!-AC159</f>
        <v>#REF!</v>
      </c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20">
        <f t="shared" si="66"/>
        <v>0</v>
      </c>
    </row>
    <row r="160" spans="1:55" hidden="1">
      <c r="A160" s="120" t="s">
        <v>288</v>
      </c>
      <c r="B160" s="120" t="s">
        <v>36</v>
      </c>
      <c r="C160" s="16" t="s">
        <v>57</v>
      </c>
      <c r="D160" s="16"/>
      <c r="E160" s="261" t="s">
        <v>287</v>
      </c>
      <c r="F160" s="25" t="s">
        <v>282</v>
      </c>
      <c r="G160" s="19">
        <v>1150</v>
      </c>
      <c r="H160" s="62">
        <v>970</v>
      </c>
      <c r="I160" s="62">
        <v>250</v>
      </c>
      <c r="J160" s="62">
        <v>30</v>
      </c>
      <c r="K160" s="62">
        <v>105</v>
      </c>
      <c r="L160" s="62">
        <v>200</v>
      </c>
      <c r="M160" s="62">
        <v>0</v>
      </c>
      <c r="N160" s="62">
        <v>75</v>
      </c>
      <c r="O160" s="62">
        <v>0</v>
      </c>
      <c r="P160" s="62">
        <v>150</v>
      </c>
      <c r="Q160" s="62">
        <v>750</v>
      </c>
      <c r="R160" s="62">
        <v>0</v>
      </c>
      <c r="S160" s="62">
        <v>50</v>
      </c>
      <c r="T160" s="62">
        <v>420</v>
      </c>
      <c r="U160" s="62">
        <v>300</v>
      </c>
      <c r="V160" s="62">
        <v>50</v>
      </c>
      <c r="W160" s="62">
        <v>170</v>
      </c>
      <c r="X160" s="62">
        <v>50</v>
      </c>
      <c r="Y160" s="62">
        <v>300</v>
      </c>
      <c r="Z160" s="243">
        <v>50</v>
      </c>
      <c r="AA160" s="243">
        <v>20</v>
      </c>
      <c r="AB160" s="243">
        <v>50</v>
      </c>
      <c r="AC160" s="20" t="e">
        <f>#REF!</f>
        <v>#REF!</v>
      </c>
      <c r="AD160" s="21" t="e">
        <f>#REF!-AC160</f>
        <v>#REF!</v>
      </c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20">
        <f t="shared" si="66"/>
        <v>0</v>
      </c>
    </row>
    <row r="161" spans="1:55" hidden="1">
      <c r="A161" s="262" t="s">
        <v>289</v>
      </c>
      <c r="B161" s="262" t="s">
        <v>36</v>
      </c>
      <c r="C161" s="263" t="s">
        <v>48</v>
      </c>
      <c r="D161" s="16"/>
      <c r="E161" s="263" t="s">
        <v>290</v>
      </c>
      <c r="F161" s="50" t="s">
        <v>282</v>
      </c>
      <c r="G161" s="39">
        <f>SUM(G155:G160)</f>
        <v>5846</v>
      </c>
      <c r="H161" s="264">
        <f t="shared" ref="H161:AB161" si="76">SUM(H155:H160)</f>
        <v>2460</v>
      </c>
      <c r="I161" s="264">
        <f t="shared" si="76"/>
        <v>910</v>
      </c>
      <c r="J161" s="264">
        <f t="shared" si="76"/>
        <v>262</v>
      </c>
      <c r="K161" s="264">
        <f t="shared" si="76"/>
        <v>290</v>
      </c>
      <c r="L161" s="264">
        <f t="shared" si="76"/>
        <v>633</v>
      </c>
      <c r="M161" s="264">
        <f t="shared" si="76"/>
        <v>0</v>
      </c>
      <c r="N161" s="264">
        <f t="shared" si="76"/>
        <v>246</v>
      </c>
      <c r="O161" s="264">
        <f t="shared" si="76"/>
        <v>0</v>
      </c>
      <c r="P161" s="264">
        <f t="shared" si="76"/>
        <v>930</v>
      </c>
      <c r="Q161" s="264">
        <f t="shared" si="76"/>
        <v>6130</v>
      </c>
      <c r="R161" s="264">
        <f t="shared" si="76"/>
        <v>300</v>
      </c>
      <c r="S161" s="264">
        <f t="shared" si="76"/>
        <v>185</v>
      </c>
      <c r="T161" s="264">
        <f t="shared" si="76"/>
        <v>2126</v>
      </c>
      <c r="U161" s="264">
        <f t="shared" si="76"/>
        <v>1370</v>
      </c>
      <c r="V161" s="264">
        <f t="shared" si="76"/>
        <v>90</v>
      </c>
      <c r="W161" s="264">
        <f t="shared" si="76"/>
        <v>408</v>
      </c>
      <c r="X161" s="264">
        <f t="shared" si="76"/>
        <v>215</v>
      </c>
      <c r="Y161" s="264">
        <f t="shared" si="76"/>
        <v>935</v>
      </c>
      <c r="Z161" s="264">
        <f t="shared" si="76"/>
        <v>185</v>
      </c>
      <c r="AA161" s="264">
        <f t="shared" si="76"/>
        <v>210</v>
      </c>
      <c r="AB161" s="264">
        <f t="shared" si="76"/>
        <v>740</v>
      </c>
      <c r="AC161" s="20" t="e">
        <f>#REF!</f>
        <v>#REF!</v>
      </c>
      <c r="AD161" s="40" t="e">
        <f>#REF!-AC161</f>
        <v>#REF!</v>
      </c>
      <c r="AE161" s="39">
        <f>SUM(AE155:AE160)</f>
        <v>0</v>
      </c>
      <c r="AF161" s="264">
        <f t="shared" ref="AF161:BB161" si="77">SUM(AF155:AF160)</f>
        <v>0</v>
      </c>
      <c r="AG161" s="264">
        <f t="shared" si="77"/>
        <v>0</v>
      </c>
      <c r="AH161" s="264">
        <f t="shared" si="77"/>
        <v>0</v>
      </c>
      <c r="AI161" s="264">
        <f t="shared" si="77"/>
        <v>0</v>
      </c>
      <c r="AJ161" s="264">
        <f t="shared" si="77"/>
        <v>0</v>
      </c>
      <c r="AK161" s="264">
        <f t="shared" si="77"/>
        <v>0</v>
      </c>
      <c r="AL161" s="264">
        <f t="shared" si="77"/>
        <v>0</v>
      </c>
      <c r="AM161" s="264">
        <f t="shared" si="77"/>
        <v>0</v>
      </c>
      <c r="AN161" s="264">
        <f t="shared" si="77"/>
        <v>0</v>
      </c>
      <c r="AO161" s="264">
        <f t="shared" si="77"/>
        <v>0</v>
      </c>
      <c r="AP161" s="264">
        <f t="shared" si="77"/>
        <v>0</v>
      </c>
      <c r="AQ161" s="264">
        <f t="shared" si="77"/>
        <v>0</v>
      </c>
      <c r="AR161" s="264">
        <f t="shared" si="77"/>
        <v>0</v>
      </c>
      <c r="AS161" s="264">
        <f t="shared" si="77"/>
        <v>0</v>
      </c>
      <c r="AT161" s="264">
        <f t="shared" si="77"/>
        <v>0</v>
      </c>
      <c r="AU161" s="264">
        <f t="shared" si="77"/>
        <v>0</v>
      </c>
      <c r="AV161" s="264">
        <f t="shared" si="77"/>
        <v>0</v>
      </c>
      <c r="AW161" s="264">
        <f t="shared" si="77"/>
        <v>0</v>
      </c>
      <c r="AX161" s="264">
        <f t="shared" si="77"/>
        <v>0</v>
      </c>
      <c r="AY161" s="264">
        <f t="shared" si="77"/>
        <v>0</v>
      </c>
      <c r="AZ161" s="264">
        <f t="shared" si="77"/>
        <v>0</v>
      </c>
      <c r="BA161" s="264">
        <f t="shared" si="77"/>
        <v>0</v>
      </c>
      <c r="BB161" s="264">
        <f t="shared" si="77"/>
        <v>0</v>
      </c>
      <c r="BC161" s="20">
        <f t="shared" si="66"/>
        <v>0</v>
      </c>
    </row>
    <row r="162" spans="1:55" ht="17.25" hidden="1" customHeight="1">
      <c r="A162" s="265" t="s">
        <v>291</v>
      </c>
      <c r="B162" s="265" t="s">
        <v>36</v>
      </c>
      <c r="C162" s="266" t="s">
        <v>60</v>
      </c>
      <c r="D162" s="16"/>
      <c r="E162" s="266" t="s">
        <v>290</v>
      </c>
      <c r="F162" s="267" t="s">
        <v>282</v>
      </c>
      <c r="G162" s="268">
        <f>G161</f>
        <v>5846</v>
      </c>
      <c r="H162" s="269">
        <f t="shared" ref="H162:AB162" si="78">SUM(H155:H160)</f>
        <v>2460</v>
      </c>
      <c r="I162" s="269">
        <f t="shared" si="78"/>
        <v>910</v>
      </c>
      <c r="J162" s="269">
        <f t="shared" si="78"/>
        <v>262</v>
      </c>
      <c r="K162" s="269">
        <f t="shared" si="78"/>
        <v>290</v>
      </c>
      <c r="L162" s="269">
        <f t="shared" si="78"/>
        <v>633</v>
      </c>
      <c r="M162" s="269">
        <f t="shared" si="78"/>
        <v>0</v>
      </c>
      <c r="N162" s="269">
        <f t="shared" si="78"/>
        <v>246</v>
      </c>
      <c r="O162" s="269">
        <f t="shared" si="78"/>
        <v>0</v>
      </c>
      <c r="P162" s="269">
        <f t="shared" si="78"/>
        <v>930</v>
      </c>
      <c r="Q162" s="269">
        <f t="shared" si="78"/>
        <v>6130</v>
      </c>
      <c r="R162" s="269">
        <f t="shared" si="78"/>
        <v>300</v>
      </c>
      <c r="S162" s="269">
        <f t="shared" si="78"/>
        <v>185</v>
      </c>
      <c r="T162" s="269">
        <f t="shared" si="78"/>
        <v>2126</v>
      </c>
      <c r="U162" s="269">
        <f t="shared" si="78"/>
        <v>1370</v>
      </c>
      <c r="V162" s="269">
        <f t="shared" si="78"/>
        <v>90</v>
      </c>
      <c r="W162" s="269">
        <f t="shared" si="78"/>
        <v>408</v>
      </c>
      <c r="X162" s="269">
        <f t="shared" si="78"/>
        <v>215</v>
      </c>
      <c r="Y162" s="269">
        <f t="shared" si="78"/>
        <v>935</v>
      </c>
      <c r="Z162" s="269">
        <f t="shared" si="78"/>
        <v>185</v>
      </c>
      <c r="AA162" s="269">
        <f t="shared" si="78"/>
        <v>210</v>
      </c>
      <c r="AB162" s="269">
        <f t="shared" si="78"/>
        <v>740</v>
      </c>
      <c r="AC162" s="20" t="e">
        <f>#REF!</f>
        <v>#REF!</v>
      </c>
      <c r="AD162" s="40" t="e">
        <f>#REF!-AC162</f>
        <v>#REF!</v>
      </c>
      <c r="AE162" s="268">
        <f>AE161</f>
        <v>0</v>
      </c>
      <c r="AF162" s="269">
        <f t="shared" ref="AF162:BB162" si="79">SUM(AF155:AF160)</f>
        <v>0</v>
      </c>
      <c r="AG162" s="269">
        <f t="shared" si="79"/>
        <v>0</v>
      </c>
      <c r="AH162" s="269">
        <f t="shared" si="79"/>
        <v>0</v>
      </c>
      <c r="AI162" s="269">
        <f t="shared" si="79"/>
        <v>0</v>
      </c>
      <c r="AJ162" s="269">
        <f t="shared" si="79"/>
        <v>0</v>
      </c>
      <c r="AK162" s="269">
        <f t="shared" si="79"/>
        <v>0</v>
      </c>
      <c r="AL162" s="269">
        <f t="shared" si="79"/>
        <v>0</v>
      </c>
      <c r="AM162" s="269">
        <f t="shared" si="79"/>
        <v>0</v>
      </c>
      <c r="AN162" s="269">
        <f t="shared" si="79"/>
        <v>0</v>
      </c>
      <c r="AO162" s="269">
        <f t="shared" si="79"/>
        <v>0</v>
      </c>
      <c r="AP162" s="269">
        <f t="shared" si="79"/>
        <v>0</v>
      </c>
      <c r="AQ162" s="269">
        <f t="shared" si="79"/>
        <v>0</v>
      </c>
      <c r="AR162" s="269">
        <f t="shared" si="79"/>
        <v>0</v>
      </c>
      <c r="AS162" s="269">
        <f t="shared" si="79"/>
        <v>0</v>
      </c>
      <c r="AT162" s="269">
        <f t="shared" si="79"/>
        <v>0</v>
      </c>
      <c r="AU162" s="269">
        <f t="shared" si="79"/>
        <v>0</v>
      </c>
      <c r="AV162" s="269">
        <f t="shared" si="79"/>
        <v>0</v>
      </c>
      <c r="AW162" s="269">
        <f t="shared" si="79"/>
        <v>0</v>
      </c>
      <c r="AX162" s="269">
        <f t="shared" si="79"/>
        <v>0</v>
      </c>
      <c r="AY162" s="269">
        <f t="shared" si="79"/>
        <v>0</v>
      </c>
      <c r="AZ162" s="269">
        <f t="shared" si="79"/>
        <v>0</v>
      </c>
      <c r="BA162" s="269">
        <f t="shared" si="79"/>
        <v>0</v>
      </c>
      <c r="BB162" s="269">
        <f t="shared" si="79"/>
        <v>0</v>
      </c>
      <c r="BC162" s="20">
        <f t="shared" si="66"/>
        <v>0</v>
      </c>
    </row>
    <row r="163" spans="1:55" hidden="1">
      <c r="A163" s="120" t="s">
        <v>292</v>
      </c>
      <c r="B163" s="120" t="s">
        <v>36</v>
      </c>
      <c r="C163" s="16" t="s">
        <v>37</v>
      </c>
      <c r="D163" s="16"/>
      <c r="E163" s="261" t="s">
        <v>293</v>
      </c>
      <c r="F163" s="270" t="s">
        <v>282</v>
      </c>
      <c r="G163" s="179">
        <v>300</v>
      </c>
      <c r="H163" s="35">
        <v>150</v>
      </c>
      <c r="I163" s="35">
        <v>20</v>
      </c>
      <c r="J163" s="35">
        <v>50</v>
      </c>
      <c r="K163" s="35">
        <v>30</v>
      </c>
      <c r="L163" s="35">
        <v>100</v>
      </c>
      <c r="M163" s="35">
        <v>0</v>
      </c>
      <c r="N163" s="35">
        <v>40</v>
      </c>
      <c r="O163" s="35">
        <v>0</v>
      </c>
      <c r="P163" s="35">
        <v>20</v>
      </c>
      <c r="Q163" s="35">
        <v>200</v>
      </c>
      <c r="R163" s="35">
        <v>0</v>
      </c>
      <c r="S163" s="35">
        <v>30</v>
      </c>
      <c r="T163" s="35">
        <v>70</v>
      </c>
      <c r="U163" s="35">
        <v>100</v>
      </c>
      <c r="V163" s="35">
        <v>20</v>
      </c>
      <c r="W163" s="35">
        <v>0</v>
      </c>
      <c r="X163" s="35">
        <v>0</v>
      </c>
      <c r="Y163" s="35">
        <v>0</v>
      </c>
      <c r="Z163" s="35">
        <v>30</v>
      </c>
      <c r="AA163" s="35">
        <v>170</v>
      </c>
      <c r="AB163" s="35">
        <v>10</v>
      </c>
      <c r="AC163" s="20" t="e">
        <f>#REF!</f>
        <v>#REF!</v>
      </c>
      <c r="AD163" s="21" t="e">
        <f>#REF!-AC163</f>
        <v>#REF!</v>
      </c>
      <c r="AE163" s="160"/>
      <c r="AF163" s="163"/>
      <c r="AG163" s="163"/>
      <c r="AH163" s="163"/>
      <c r="AI163" s="163"/>
      <c r="AJ163" s="163"/>
      <c r="AK163" s="163"/>
      <c r="AL163" s="163"/>
      <c r="AM163" s="163"/>
      <c r="AN163" s="163"/>
      <c r="AO163" s="163"/>
      <c r="AP163" s="163"/>
      <c r="AQ163" s="163"/>
      <c r="AR163" s="163"/>
      <c r="AS163" s="163"/>
      <c r="AT163" s="163"/>
      <c r="AU163" s="163"/>
      <c r="AV163" s="163"/>
      <c r="AW163" s="163"/>
      <c r="AX163" s="163"/>
      <c r="AY163" s="163"/>
      <c r="AZ163" s="163"/>
      <c r="BA163" s="163"/>
      <c r="BB163" s="163"/>
      <c r="BC163" s="20">
        <f t="shared" si="66"/>
        <v>0</v>
      </c>
    </row>
    <row r="164" spans="1:55" hidden="1">
      <c r="A164" s="260" t="s">
        <v>294</v>
      </c>
      <c r="B164" s="260" t="s">
        <v>36</v>
      </c>
      <c r="C164" s="16" t="s">
        <v>37</v>
      </c>
      <c r="D164" s="16"/>
      <c r="E164" s="257" t="s">
        <v>295</v>
      </c>
      <c r="F164" s="270" t="s">
        <v>282</v>
      </c>
      <c r="G164" s="179">
        <v>250</v>
      </c>
      <c r="H164" s="35">
        <v>500</v>
      </c>
      <c r="I164" s="35">
        <v>135</v>
      </c>
      <c r="J164" s="35">
        <v>67</v>
      </c>
      <c r="K164" s="35">
        <v>103</v>
      </c>
      <c r="L164" s="35">
        <v>104</v>
      </c>
      <c r="M164" s="35">
        <v>120</v>
      </c>
      <c r="N164" s="35">
        <v>30</v>
      </c>
      <c r="O164" s="35">
        <v>0</v>
      </c>
      <c r="P164" s="35">
        <v>100</v>
      </c>
      <c r="Q164" s="35">
        <v>340</v>
      </c>
      <c r="R164" s="35">
        <v>0</v>
      </c>
      <c r="S164" s="35">
        <v>60</v>
      </c>
      <c r="T164" s="35">
        <v>400</v>
      </c>
      <c r="U164" s="35">
        <v>120</v>
      </c>
      <c r="V164" s="35">
        <v>5</v>
      </c>
      <c r="W164" s="35">
        <v>45</v>
      </c>
      <c r="X164" s="35">
        <v>50</v>
      </c>
      <c r="Y164" s="35">
        <v>3</v>
      </c>
      <c r="Z164" s="271">
        <v>44</v>
      </c>
      <c r="AA164" s="271">
        <v>200</v>
      </c>
      <c r="AB164" s="271">
        <v>20</v>
      </c>
      <c r="AC164" s="20" t="e">
        <f>#REF!</f>
        <v>#REF!</v>
      </c>
      <c r="AD164" s="21" t="e">
        <f>#REF!-AC164</f>
        <v>#REF!</v>
      </c>
      <c r="AE164" s="272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134"/>
      <c r="AX164" s="134"/>
      <c r="AY164" s="134"/>
      <c r="AZ164" s="134"/>
      <c r="BA164" s="134"/>
      <c r="BB164" s="134"/>
      <c r="BC164" s="20">
        <f t="shared" si="66"/>
        <v>0</v>
      </c>
    </row>
    <row r="165" spans="1:55" ht="15.75" hidden="1">
      <c r="A165" s="258" t="s">
        <v>296</v>
      </c>
      <c r="B165" s="258" t="s">
        <v>36</v>
      </c>
      <c r="C165" s="16" t="s">
        <v>37</v>
      </c>
      <c r="D165" s="16" t="s">
        <v>296</v>
      </c>
      <c r="E165" s="259" t="s">
        <v>297</v>
      </c>
      <c r="F165" s="270" t="s">
        <v>282</v>
      </c>
      <c r="G165" s="179">
        <v>200</v>
      </c>
      <c r="H165" s="35">
        <v>300</v>
      </c>
      <c r="I165" s="35">
        <v>150</v>
      </c>
      <c r="J165" s="35">
        <v>70</v>
      </c>
      <c r="K165" s="35">
        <v>80</v>
      </c>
      <c r="L165" s="35">
        <v>70</v>
      </c>
      <c r="M165" s="35">
        <v>15</v>
      </c>
      <c r="N165" s="35">
        <v>10</v>
      </c>
      <c r="O165" s="35">
        <v>0</v>
      </c>
      <c r="P165" s="35">
        <v>220</v>
      </c>
      <c r="Q165" s="35">
        <v>2000</v>
      </c>
      <c r="R165" s="35">
        <v>0</v>
      </c>
      <c r="S165" s="35">
        <v>0</v>
      </c>
      <c r="T165" s="35">
        <v>40</v>
      </c>
      <c r="U165" s="35">
        <v>50</v>
      </c>
      <c r="V165" s="35">
        <v>0</v>
      </c>
      <c r="W165" s="35">
        <v>3</v>
      </c>
      <c r="X165" s="35">
        <v>10</v>
      </c>
      <c r="Y165" s="35">
        <v>15</v>
      </c>
      <c r="Z165" s="35">
        <v>15</v>
      </c>
      <c r="AA165" s="35">
        <v>200</v>
      </c>
      <c r="AB165" s="35">
        <v>130</v>
      </c>
      <c r="AC165" s="20" t="e">
        <f>#REF!</f>
        <v>#REF!</v>
      </c>
      <c r="AD165" s="21" t="e">
        <f>#REF!-AC165</f>
        <v>#REF!</v>
      </c>
      <c r="AE165" s="160"/>
      <c r="AF165" s="163"/>
      <c r="AG165" s="163"/>
      <c r="AH165" s="163"/>
      <c r="AI165" s="163"/>
      <c r="AJ165" s="163"/>
      <c r="AK165" s="163"/>
      <c r="AL165" s="163"/>
      <c r="AM165" s="163"/>
      <c r="AN165" s="163"/>
      <c r="AO165" s="163"/>
      <c r="AP165" s="163"/>
      <c r="AQ165" s="163"/>
      <c r="AR165" s="163"/>
      <c r="AS165" s="163"/>
      <c r="AT165" s="163"/>
      <c r="AU165" s="163"/>
      <c r="AV165" s="163"/>
      <c r="AW165" s="163"/>
      <c r="AX165" s="163"/>
      <c r="AY165" s="163"/>
      <c r="AZ165" s="163"/>
      <c r="BA165" s="163"/>
      <c r="BB165" s="163"/>
      <c r="BC165" s="20">
        <f t="shared" si="66"/>
        <v>0</v>
      </c>
    </row>
    <row r="166" spans="1:55" hidden="1">
      <c r="A166" s="120" t="s">
        <v>298</v>
      </c>
      <c r="B166" s="120" t="s">
        <v>36</v>
      </c>
      <c r="C166" s="16" t="s">
        <v>37</v>
      </c>
      <c r="D166" s="16"/>
      <c r="E166" s="261" t="s">
        <v>269</v>
      </c>
      <c r="F166" s="270" t="s">
        <v>282</v>
      </c>
      <c r="G166" s="19">
        <v>450</v>
      </c>
      <c r="H166" s="19">
        <v>348</v>
      </c>
      <c r="I166" s="19">
        <v>210</v>
      </c>
      <c r="J166" s="19">
        <v>10</v>
      </c>
      <c r="K166" s="19">
        <v>50</v>
      </c>
      <c r="L166" s="19">
        <v>78</v>
      </c>
      <c r="M166" s="19">
        <v>0</v>
      </c>
      <c r="N166" s="19">
        <v>42</v>
      </c>
      <c r="O166" s="19">
        <v>0</v>
      </c>
      <c r="P166" s="19">
        <v>210</v>
      </c>
      <c r="Q166" s="19">
        <v>230</v>
      </c>
      <c r="R166" s="19">
        <v>0</v>
      </c>
      <c r="S166" s="19">
        <v>15</v>
      </c>
      <c r="T166" s="19">
        <v>255</v>
      </c>
      <c r="U166" s="19">
        <v>221</v>
      </c>
      <c r="V166" s="19">
        <v>0</v>
      </c>
      <c r="W166" s="19">
        <v>32</v>
      </c>
      <c r="X166" s="19">
        <v>30</v>
      </c>
      <c r="Y166" s="19">
        <v>55</v>
      </c>
      <c r="Z166" s="19">
        <v>5</v>
      </c>
      <c r="AA166" s="19">
        <v>20</v>
      </c>
      <c r="AB166" s="35">
        <v>40</v>
      </c>
      <c r="AC166" s="20" t="e">
        <f>#REF!</f>
        <v>#REF!</v>
      </c>
      <c r="AD166" s="21" t="e">
        <f>#REF!-AC166</f>
        <v>#REF!</v>
      </c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63"/>
      <c r="AZ166" s="163"/>
      <c r="BA166" s="163"/>
      <c r="BB166" s="163"/>
      <c r="BC166" s="20">
        <f t="shared" si="66"/>
        <v>0</v>
      </c>
    </row>
    <row r="167" spans="1:55" ht="15.75" hidden="1" customHeight="1">
      <c r="A167" s="262" t="s">
        <v>299</v>
      </c>
      <c r="B167" s="262" t="s">
        <v>36</v>
      </c>
      <c r="C167" s="263" t="s">
        <v>48</v>
      </c>
      <c r="D167" s="16"/>
      <c r="E167" s="263" t="s">
        <v>295</v>
      </c>
      <c r="F167" s="274" t="s">
        <v>282</v>
      </c>
      <c r="G167" s="99">
        <f>SUM(G163:G166)</f>
        <v>1200</v>
      </c>
      <c r="H167" s="275">
        <f t="shared" ref="H167:AB167" si="80">SUM(H163:H166)</f>
        <v>1298</v>
      </c>
      <c r="I167" s="275">
        <f t="shared" si="80"/>
        <v>515</v>
      </c>
      <c r="J167" s="275">
        <f t="shared" si="80"/>
        <v>197</v>
      </c>
      <c r="K167" s="275">
        <f t="shared" si="80"/>
        <v>263</v>
      </c>
      <c r="L167" s="275">
        <f t="shared" si="80"/>
        <v>352</v>
      </c>
      <c r="M167" s="275">
        <f t="shared" si="80"/>
        <v>135</v>
      </c>
      <c r="N167" s="275">
        <f t="shared" si="80"/>
        <v>122</v>
      </c>
      <c r="O167" s="275">
        <f t="shared" si="80"/>
        <v>0</v>
      </c>
      <c r="P167" s="275">
        <f t="shared" si="80"/>
        <v>550</v>
      </c>
      <c r="Q167" s="275">
        <f t="shared" si="80"/>
        <v>2770</v>
      </c>
      <c r="R167" s="275">
        <f t="shared" si="80"/>
        <v>0</v>
      </c>
      <c r="S167" s="275">
        <f t="shared" si="80"/>
        <v>105</v>
      </c>
      <c r="T167" s="275">
        <f t="shared" si="80"/>
        <v>765</v>
      </c>
      <c r="U167" s="275">
        <f t="shared" si="80"/>
        <v>491</v>
      </c>
      <c r="V167" s="275">
        <f t="shared" si="80"/>
        <v>25</v>
      </c>
      <c r="W167" s="275">
        <f t="shared" si="80"/>
        <v>80</v>
      </c>
      <c r="X167" s="275">
        <f t="shared" si="80"/>
        <v>90</v>
      </c>
      <c r="Y167" s="275">
        <f t="shared" si="80"/>
        <v>73</v>
      </c>
      <c r="Z167" s="275">
        <f t="shared" si="80"/>
        <v>94</v>
      </c>
      <c r="AA167" s="275">
        <f t="shared" si="80"/>
        <v>590</v>
      </c>
      <c r="AB167" s="275">
        <f t="shared" si="80"/>
        <v>200</v>
      </c>
      <c r="AC167" s="20" t="e">
        <f>#REF!</f>
        <v>#REF!</v>
      </c>
      <c r="AD167" s="40" t="e">
        <f>#REF!-AC167</f>
        <v>#REF!</v>
      </c>
      <c r="AE167" s="99">
        <f>SUM(AE163:AE166)</f>
        <v>0</v>
      </c>
      <c r="AF167" s="275">
        <f t="shared" ref="AF167:BB167" si="81">SUM(AF163:AF166)</f>
        <v>0</v>
      </c>
      <c r="AG167" s="275">
        <f t="shared" si="81"/>
        <v>0</v>
      </c>
      <c r="AH167" s="275">
        <f t="shared" si="81"/>
        <v>0</v>
      </c>
      <c r="AI167" s="275">
        <f t="shared" si="81"/>
        <v>0</v>
      </c>
      <c r="AJ167" s="275">
        <f t="shared" si="81"/>
        <v>0</v>
      </c>
      <c r="AK167" s="275">
        <f t="shared" si="81"/>
        <v>0</v>
      </c>
      <c r="AL167" s="275">
        <f t="shared" si="81"/>
        <v>0</v>
      </c>
      <c r="AM167" s="275">
        <f t="shared" si="81"/>
        <v>0</v>
      </c>
      <c r="AN167" s="275">
        <f t="shared" si="81"/>
        <v>0</v>
      </c>
      <c r="AO167" s="275">
        <f t="shared" si="81"/>
        <v>0</v>
      </c>
      <c r="AP167" s="275">
        <f t="shared" si="81"/>
        <v>0</v>
      </c>
      <c r="AQ167" s="275">
        <f t="shared" si="81"/>
        <v>0</v>
      </c>
      <c r="AR167" s="275">
        <f t="shared" si="81"/>
        <v>0</v>
      </c>
      <c r="AS167" s="275">
        <f t="shared" si="81"/>
        <v>0</v>
      </c>
      <c r="AT167" s="275">
        <f t="shared" si="81"/>
        <v>0</v>
      </c>
      <c r="AU167" s="275">
        <f t="shared" si="81"/>
        <v>0</v>
      </c>
      <c r="AV167" s="275">
        <f t="shared" si="81"/>
        <v>0</v>
      </c>
      <c r="AW167" s="275">
        <f t="shared" si="81"/>
        <v>0</v>
      </c>
      <c r="AX167" s="275">
        <f t="shared" si="81"/>
        <v>0</v>
      </c>
      <c r="AY167" s="275">
        <f t="shared" si="81"/>
        <v>0</v>
      </c>
      <c r="AZ167" s="275">
        <f t="shared" si="81"/>
        <v>0</v>
      </c>
      <c r="BA167" s="275">
        <f t="shared" si="81"/>
        <v>0</v>
      </c>
      <c r="BB167" s="275">
        <f t="shared" si="81"/>
        <v>0</v>
      </c>
      <c r="BC167" s="20">
        <f t="shared" si="66"/>
        <v>0</v>
      </c>
    </row>
    <row r="168" spans="1:55" ht="17.25" hidden="1" customHeight="1">
      <c r="A168" s="276" t="s">
        <v>300</v>
      </c>
      <c r="B168" s="276" t="s">
        <v>36</v>
      </c>
      <c r="C168" s="277" t="s">
        <v>60</v>
      </c>
      <c r="D168" s="16"/>
      <c r="E168" s="277" t="s">
        <v>295</v>
      </c>
      <c r="F168" s="278" t="s">
        <v>301</v>
      </c>
      <c r="G168" s="279">
        <f>G167</f>
        <v>1200</v>
      </c>
      <c r="H168" s="280">
        <f t="shared" ref="H168:AB168" si="82">H167</f>
        <v>1298</v>
      </c>
      <c r="I168" s="280">
        <f t="shared" si="82"/>
        <v>515</v>
      </c>
      <c r="J168" s="280">
        <f t="shared" si="82"/>
        <v>197</v>
      </c>
      <c r="K168" s="280">
        <f t="shared" si="82"/>
        <v>263</v>
      </c>
      <c r="L168" s="280">
        <f t="shared" si="82"/>
        <v>352</v>
      </c>
      <c r="M168" s="280">
        <f t="shared" si="82"/>
        <v>135</v>
      </c>
      <c r="N168" s="280">
        <f t="shared" si="82"/>
        <v>122</v>
      </c>
      <c r="O168" s="280">
        <f t="shared" si="82"/>
        <v>0</v>
      </c>
      <c r="P168" s="280">
        <f t="shared" si="82"/>
        <v>550</v>
      </c>
      <c r="Q168" s="280">
        <f t="shared" si="82"/>
        <v>2770</v>
      </c>
      <c r="R168" s="280">
        <f t="shared" si="82"/>
        <v>0</v>
      </c>
      <c r="S168" s="280">
        <f t="shared" si="82"/>
        <v>105</v>
      </c>
      <c r="T168" s="280">
        <f t="shared" si="82"/>
        <v>765</v>
      </c>
      <c r="U168" s="280">
        <f t="shared" si="82"/>
        <v>491</v>
      </c>
      <c r="V168" s="280">
        <f t="shared" si="82"/>
        <v>25</v>
      </c>
      <c r="W168" s="280">
        <f t="shared" si="82"/>
        <v>80</v>
      </c>
      <c r="X168" s="280">
        <f t="shared" si="82"/>
        <v>90</v>
      </c>
      <c r="Y168" s="280">
        <f t="shared" si="82"/>
        <v>73</v>
      </c>
      <c r="Z168" s="280">
        <f t="shared" si="82"/>
        <v>94</v>
      </c>
      <c r="AA168" s="280">
        <f t="shared" si="82"/>
        <v>590</v>
      </c>
      <c r="AB168" s="280">
        <f t="shared" si="82"/>
        <v>200</v>
      </c>
      <c r="AC168" s="20" t="e">
        <f>#REF!</f>
        <v>#REF!</v>
      </c>
      <c r="AD168" s="40" t="e">
        <f>#REF!-AC168</f>
        <v>#REF!</v>
      </c>
      <c r="AE168" s="279">
        <f>AE167</f>
        <v>0</v>
      </c>
      <c r="AF168" s="280">
        <f t="shared" ref="AF168:BB168" si="83">AF167</f>
        <v>0</v>
      </c>
      <c r="AG168" s="280">
        <f t="shared" si="83"/>
        <v>0</v>
      </c>
      <c r="AH168" s="280">
        <f t="shared" si="83"/>
        <v>0</v>
      </c>
      <c r="AI168" s="280">
        <f t="shared" si="83"/>
        <v>0</v>
      </c>
      <c r="AJ168" s="280">
        <f t="shared" si="83"/>
        <v>0</v>
      </c>
      <c r="AK168" s="280">
        <f t="shared" si="83"/>
        <v>0</v>
      </c>
      <c r="AL168" s="280">
        <f t="shared" si="83"/>
        <v>0</v>
      </c>
      <c r="AM168" s="280">
        <f t="shared" si="83"/>
        <v>0</v>
      </c>
      <c r="AN168" s="280">
        <f t="shared" si="83"/>
        <v>0</v>
      </c>
      <c r="AO168" s="280">
        <f t="shared" si="83"/>
        <v>0</v>
      </c>
      <c r="AP168" s="280">
        <f t="shared" si="83"/>
        <v>0</v>
      </c>
      <c r="AQ168" s="280">
        <f t="shared" si="83"/>
        <v>0</v>
      </c>
      <c r="AR168" s="280">
        <f t="shared" si="83"/>
        <v>0</v>
      </c>
      <c r="AS168" s="280">
        <f t="shared" si="83"/>
        <v>0</v>
      </c>
      <c r="AT168" s="280">
        <f t="shared" si="83"/>
        <v>0</v>
      </c>
      <c r="AU168" s="280">
        <f t="shared" si="83"/>
        <v>0</v>
      </c>
      <c r="AV168" s="280">
        <f t="shared" si="83"/>
        <v>0</v>
      </c>
      <c r="AW168" s="280">
        <f t="shared" si="83"/>
        <v>0</v>
      </c>
      <c r="AX168" s="280">
        <f t="shared" si="83"/>
        <v>0</v>
      </c>
      <c r="AY168" s="280">
        <f t="shared" si="83"/>
        <v>0</v>
      </c>
      <c r="AZ168" s="280">
        <f t="shared" si="83"/>
        <v>0</v>
      </c>
      <c r="BA168" s="280">
        <f t="shared" si="83"/>
        <v>0</v>
      </c>
      <c r="BB168" s="280">
        <f t="shared" si="83"/>
        <v>0</v>
      </c>
      <c r="BC168" s="20">
        <f t="shared" si="66"/>
        <v>0</v>
      </c>
    </row>
    <row r="169" spans="1:55" ht="17.25" hidden="1" customHeight="1">
      <c r="A169" s="281" t="s">
        <v>302</v>
      </c>
      <c r="B169" s="281" t="s">
        <v>36</v>
      </c>
      <c r="C169" s="282" t="s">
        <v>85</v>
      </c>
      <c r="D169" s="16"/>
      <c r="E169" s="282" t="s">
        <v>303</v>
      </c>
      <c r="F169" s="283" t="s">
        <v>301</v>
      </c>
      <c r="G169" s="284">
        <f>G168+G162</f>
        <v>7046</v>
      </c>
      <c r="H169" s="285">
        <f t="shared" ref="H169:AB169" si="84">H168+H162</f>
        <v>3758</v>
      </c>
      <c r="I169" s="285">
        <f t="shared" si="84"/>
        <v>1425</v>
      </c>
      <c r="J169" s="285">
        <f t="shared" si="84"/>
        <v>459</v>
      </c>
      <c r="K169" s="285">
        <f t="shared" si="84"/>
        <v>553</v>
      </c>
      <c r="L169" s="285">
        <f t="shared" si="84"/>
        <v>985</v>
      </c>
      <c r="M169" s="285">
        <f t="shared" si="84"/>
        <v>135</v>
      </c>
      <c r="N169" s="285">
        <f t="shared" si="84"/>
        <v>368</v>
      </c>
      <c r="O169" s="285">
        <f t="shared" si="84"/>
        <v>0</v>
      </c>
      <c r="P169" s="285">
        <f t="shared" si="84"/>
        <v>1480</v>
      </c>
      <c r="Q169" s="285">
        <f t="shared" si="84"/>
        <v>8900</v>
      </c>
      <c r="R169" s="285">
        <f t="shared" si="84"/>
        <v>300</v>
      </c>
      <c r="S169" s="285">
        <f t="shared" si="84"/>
        <v>290</v>
      </c>
      <c r="T169" s="285">
        <f t="shared" si="84"/>
        <v>2891</v>
      </c>
      <c r="U169" s="285">
        <f t="shared" si="84"/>
        <v>1861</v>
      </c>
      <c r="V169" s="285">
        <f t="shared" si="84"/>
        <v>115</v>
      </c>
      <c r="W169" s="285">
        <f t="shared" si="84"/>
        <v>488</v>
      </c>
      <c r="X169" s="285">
        <f t="shared" si="84"/>
        <v>305</v>
      </c>
      <c r="Y169" s="285">
        <f t="shared" si="84"/>
        <v>1008</v>
      </c>
      <c r="Z169" s="285">
        <f t="shared" si="84"/>
        <v>279</v>
      </c>
      <c r="AA169" s="285">
        <f t="shared" si="84"/>
        <v>800</v>
      </c>
      <c r="AB169" s="285">
        <f t="shared" si="84"/>
        <v>940</v>
      </c>
      <c r="AC169" s="20" t="e">
        <f>#REF!</f>
        <v>#REF!</v>
      </c>
      <c r="AD169" s="40" t="e">
        <f>#REF!-AC169</f>
        <v>#REF!</v>
      </c>
      <c r="AE169" s="284">
        <f>AE168+AE162</f>
        <v>0</v>
      </c>
      <c r="AF169" s="285">
        <f t="shared" ref="AF169:BB169" si="85">AF168+AF162</f>
        <v>0</v>
      </c>
      <c r="AG169" s="285">
        <f t="shared" si="85"/>
        <v>0</v>
      </c>
      <c r="AH169" s="285">
        <f t="shared" si="85"/>
        <v>0</v>
      </c>
      <c r="AI169" s="285">
        <f t="shared" si="85"/>
        <v>0</v>
      </c>
      <c r="AJ169" s="285">
        <f t="shared" si="85"/>
        <v>0</v>
      </c>
      <c r="AK169" s="285">
        <f t="shared" si="85"/>
        <v>0</v>
      </c>
      <c r="AL169" s="285">
        <f t="shared" si="85"/>
        <v>0</v>
      </c>
      <c r="AM169" s="285">
        <f t="shared" si="85"/>
        <v>0</v>
      </c>
      <c r="AN169" s="285">
        <f t="shared" si="85"/>
        <v>0</v>
      </c>
      <c r="AO169" s="285">
        <f t="shared" si="85"/>
        <v>0</v>
      </c>
      <c r="AP169" s="285">
        <f t="shared" si="85"/>
        <v>0</v>
      </c>
      <c r="AQ169" s="285">
        <f t="shared" si="85"/>
        <v>0</v>
      </c>
      <c r="AR169" s="285">
        <f t="shared" si="85"/>
        <v>0</v>
      </c>
      <c r="AS169" s="285">
        <f t="shared" si="85"/>
        <v>0</v>
      </c>
      <c r="AT169" s="285">
        <f t="shared" si="85"/>
        <v>0</v>
      </c>
      <c r="AU169" s="285">
        <f t="shared" si="85"/>
        <v>0</v>
      </c>
      <c r="AV169" s="285">
        <f t="shared" si="85"/>
        <v>0</v>
      </c>
      <c r="AW169" s="285">
        <f t="shared" si="85"/>
        <v>0</v>
      </c>
      <c r="AX169" s="285">
        <f t="shared" si="85"/>
        <v>0</v>
      </c>
      <c r="AY169" s="285">
        <f t="shared" si="85"/>
        <v>0</v>
      </c>
      <c r="AZ169" s="285">
        <f t="shared" si="85"/>
        <v>0</v>
      </c>
      <c r="BA169" s="285">
        <f t="shared" si="85"/>
        <v>0</v>
      </c>
      <c r="BB169" s="285">
        <f t="shared" si="85"/>
        <v>0</v>
      </c>
      <c r="BC169" s="20">
        <f t="shared" si="66"/>
        <v>0</v>
      </c>
    </row>
    <row r="170" spans="1:55" ht="15.75" hidden="1">
      <c r="A170" s="286" t="s">
        <v>304</v>
      </c>
      <c r="B170" s="286" t="s">
        <v>36</v>
      </c>
      <c r="C170" s="16" t="s">
        <v>37</v>
      </c>
      <c r="D170" s="16" t="s">
        <v>304</v>
      </c>
      <c r="E170" s="287" t="s">
        <v>305</v>
      </c>
      <c r="F170" s="288" t="s">
        <v>306</v>
      </c>
      <c r="G170" s="245">
        <v>110</v>
      </c>
      <c r="H170" s="246">
        <v>90</v>
      </c>
      <c r="I170" s="246">
        <v>0</v>
      </c>
      <c r="J170" s="246">
        <v>0</v>
      </c>
      <c r="K170" s="246">
        <v>0</v>
      </c>
      <c r="L170" s="246">
        <v>10</v>
      </c>
      <c r="M170" s="246">
        <v>0</v>
      </c>
      <c r="N170" s="246">
        <v>98</v>
      </c>
      <c r="O170" s="246">
        <v>0</v>
      </c>
      <c r="P170" s="246">
        <v>0</v>
      </c>
      <c r="Q170" s="246">
        <v>44</v>
      </c>
      <c r="R170" s="246">
        <v>0</v>
      </c>
      <c r="S170" s="246">
        <v>12</v>
      </c>
      <c r="T170" s="246">
        <v>140</v>
      </c>
      <c r="U170" s="246">
        <v>30</v>
      </c>
      <c r="V170" s="246">
        <v>15</v>
      </c>
      <c r="W170" s="246">
        <v>30</v>
      </c>
      <c r="X170" s="246">
        <v>0</v>
      </c>
      <c r="Y170" s="246">
        <v>20</v>
      </c>
      <c r="Z170" s="128">
        <v>5</v>
      </c>
      <c r="AA170" s="128">
        <v>0</v>
      </c>
      <c r="AB170" s="128">
        <v>0</v>
      </c>
      <c r="AC170" s="20" t="e">
        <f>#REF!</f>
        <v>#REF!</v>
      </c>
      <c r="AD170" s="21" t="e">
        <f>#REF!-AC170</f>
        <v>#REF!</v>
      </c>
      <c r="AE170" s="245"/>
      <c r="AF170" s="246"/>
      <c r="AG170" s="246"/>
      <c r="AH170" s="246"/>
      <c r="AI170" s="246"/>
      <c r="AJ170" s="246"/>
      <c r="AK170" s="246"/>
      <c r="AL170" s="246"/>
      <c r="AM170" s="246"/>
      <c r="AN170" s="246"/>
      <c r="AO170" s="246"/>
      <c r="AP170" s="246"/>
      <c r="AQ170" s="246"/>
      <c r="AR170" s="246"/>
      <c r="AS170" s="246"/>
      <c r="AT170" s="246"/>
      <c r="AU170" s="246"/>
      <c r="AV170" s="246"/>
      <c r="AW170" s="128"/>
      <c r="AX170" s="128"/>
      <c r="AY170" s="128"/>
      <c r="AZ170" s="128"/>
      <c r="BA170" s="128"/>
      <c r="BB170" s="128"/>
      <c r="BC170" s="20">
        <f t="shared" si="66"/>
        <v>0</v>
      </c>
    </row>
    <row r="171" spans="1:55" ht="15.75" hidden="1">
      <c r="A171" s="258" t="s">
        <v>49</v>
      </c>
      <c r="B171" s="258" t="s">
        <v>36</v>
      </c>
      <c r="C171" s="16" t="s">
        <v>37</v>
      </c>
      <c r="D171" s="16" t="s">
        <v>38</v>
      </c>
      <c r="E171" s="259" t="s">
        <v>307</v>
      </c>
      <c r="F171" s="288" t="s">
        <v>306</v>
      </c>
      <c r="G171" s="245">
        <v>0</v>
      </c>
      <c r="H171" s="246">
        <v>0</v>
      </c>
      <c r="I171" s="246">
        <v>0</v>
      </c>
      <c r="J171" s="246">
        <v>0</v>
      </c>
      <c r="K171" s="246">
        <v>0</v>
      </c>
      <c r="L171" s="246">
        <v>0</v>
      </c>
      <c r="M171" s="246"/>
      <c r="N171" s="246"/>
      <c r="O171" s="246"/>
      <c r="P171" s="246"/>
      <c r="Q171" s="246"/>
      <c r="R171" s="246"/>
      <c r="S171" s="246"/>
      <c r="T171" s="246"/>
      <c r="U171" s="246"/>
      <c r="V171" s="246"/>
      <c r="W171" s="246"/>
      <c r="X171" s="246"/>
      <c r="Y171" s="246"/>
      <c r="Z171" s="128"/>
      <c r="AA171" s="128"/>
      <c r="AB171" s="128"/>
      <c r="AC171" s="20" t="e">
        <f>#REF!</f>
        <v>#REF!</v>
      </c>
      <c r="AD171" s="21" t="e">
        <f>#REF!-AC171</f>
        <v>#REF!</v>
      </c>
      <c r="AE171" s="245"/>
      <c r="AF171" s="246"/>
      <c r="AG171" s="246"/>
      <c r="AH171" s="246"/>
      <c r="AI171" s="246"/>
      <c r="AJ171" s="246"/>
      <c r="AK171" s="246"/>
      <c r="AL171" s="246"/>
      <c r="AM171" s="246"/>
      <c r="AN171" s="246"/>
      <c r="AO171" s="246"/>
      <c r="AP171" s="246"/>
      <c r="AQ171" s="246"/>
      <c r="AR171" s="246"/>
      <c r="AS171" s="246"/>
      <c r="AT171" s="246"/>
      <c r="AU171" s="246"/>
      <c r="AV171" s="246"/>
      <c r="AW171" s="128"/>
      <c r="AX171" s="128"/>
      <c r="AY171" s="128"/>
      <c r="AZ171" s="128"/>
      <c r="BA171" s="128"/>
      <c r="BB171" s="128"/>
      <c r="BC171" s="20">
        <f t="shared" si="66"/>
        <v>0</v>
      </c>
    </row>
    <row r="172" spans="1:55" ht="15.75" hidden="1">
      <c r="A172" s="260" t="s">
        <v>308</v>
      </c>
      <c r="B172" s="260" t="s">
        <v>36</v>
      </c>
      <c r="C172" s="16" t="s">
        <v>37</v>
      </c>
      <c r="D172" s="16"/>
      <c r="E172" s="261" t="s">
        <v>309</v>
      </c>
      <c r="F172" s="29" t="s">
        <v>310</v>
      </c>
      <c r="G172" s="289">
        <v>250</v>
      </c>
      <c r="H172" s="290">
        <v>150</v>
      </c>
      <c r="I172" s="290">
        <v>0</v>
      </c>
      <c r="J172" s="290">
        <v>0</v>
      </c>
      <c r="K172" s="290">
        <v>20</v>
      </c>
      <c r="L172" s="290">
        <v>40</v>
      </c>
      <c r="M172" s="290">
        <v>0</v>
      </c>
      <c r="N172" s="290">
        <v>50</v>
      </c>
      <c r="O172" s="290">
        <v>0</v>
      </c>
      <c r="P172" s="290">
        <v>0</v>
      </c>
      <c r="Q172" s="290">
        <v>240</v>
      </c>
      <c r="R172" s="290">
        <v>0</v>
      </c>
      <c r="S172" s="290">
        <v>30</v>
      </c>
      <c r="T172" s="290">
        <v>10</v>
      </c>
      <c r="U172" s="34">
        <v>40</v>
      </c>
      <c r="V172" s="246">
        <v>10</v>
      </c>
      <c r="W172" s="246">
        <v>20</v>
      </c>
      <c r="X172" s="246">
        <v>0</v>
      </c>
      <c r="Y172" s="246">
        <v>20</v>
      </c>
      <c r="Z172" s="128">
        <v>15</v>
      </c>
      <c r="AA172" s="128">
        <v>0</v>
      </c>
      <c r="AB172" s="128">
        <v>0</v>
      </c>
      <c r="AC172" s="20" t="e">
        <f>#REF!</f>
        <v>#REF!</v>
      </c>
      <c r="AD172" s="21" t="e">
        <f>#REF!-AC172</f>
        <v>#REF!</v>
      </c>
      <c r="AE172" s="289"/>
      <c r="AF172" s="290"/>
      <c r="AG172" s="290"/>
      <c r="AH172" s="290"/>
      <c r="AI172" s="290"/>
      <c r="AJ172" s="290"/>
      <c r="AK172" s="290"/>
      <c r="AL172" s="290"/>
      <c r="AM172" s="290"/>
      <c r="AN172" s="290"/>
      <c r="AO172" s="290"/>
      <c r="AP172" s="290"/>
      <c r="AQ172" s="290"/>
      <c r="AR172" s="34"/>
      <c r="AS172" s="246"/>
      <c r="AT172" s="246"/>
      <c r="AU172" s="246"/>
      <c r="AV172" s="246"/>
      <c r="AW172" s="128"/>
      <c r="AX172" s="128"/>
      <c r="AY172" s="128"/>
      <c r="AZ172" s="128"/>
      <c r="BA172" s="128"/>
      <c r="BB172" s="128"/>
      <c r="BC172" s="20">
        <f t="shared" si="66"/>
        <v>0</v>
      </c>
    </row>
    <row r="173" spans="1:55" hidden="1">
      <c r="A173" s="291" t="s">
        <v>49</v>
      </c>
      <c r="B173" s="291" t="s">
        <v>36</v>
      </c>
      <c r="C173" s="263" t="s">
        <v>48</v>
      </c>
      <c r="D173" s="16"/>
      <c r="E173" s="263" t="s">
        <v>309</v>
      </c>
      <c r="F173" s="292" t="s">
        <v>306</v>
      </c>
      <c r="G173" s="99">
        <f>SUM(G170:G172)</f>
        <v>360</v>
      </c>
      <c r="H173" s="275">
        <f t="shared" ref="H173:AB173" si="86">SUM(H170:H172)</f>
        <v>240</v>
      </c>
      <c r="I173" s="275">
        <f t="shared" si="86"/>
        <v>0</v>
      </c>
      <c r="J173" s="275">
        <f t="shared" si="86"/>
        <v>0</v>
      </c>
      <c r="K173" s="275">
        <f t="shared" si="86"/>
        <v>20</v>
      </c>
      <c r="L173" s="275">
        <f t="shared" si="86"/>
        <v>50</v>
      </c>
      <c r="M173" s="275">
        <f t="shared" si="86"/>
        <v>0</v>
      </c>
      <c r="N173" s="275">
        <f t="shared" si="86"/>
        <v>148</v>
      </c>
      <c r="O173" s="275">
        <f t="shared" si="86"/>
        <v>0</v>
      </c>
      <c r="P173" s="275">
        <f t="shared" si="86"/>
        <v>0</v>
      </c>
      <c r="Q173" s="275">
        <f t="shared" si="86"/>
        <v>284</v>
      </c>
      <c r="R173" s="275">
        <f t="shared" si="86"/>
        <v>0</v>
      </c>
      <c r="S173" s="275">
        <f t="shared" si="86"/>
        <v>42</v>
      </c>
      <c r="T173" s="275">
        <f t="shared" si="86"/>
        <v>150</v>
      </c>
      <c r="U173" s="275">
        <f t="shared" si="86"/>
        <v>70</v>
      </c>
      <c r="V173" s="275">
        <f t="shared" si="86"/>
        <v>25</v>
      </c>
      <c r="W173" s="275">
        <f t="shared" si="86"/>
        <v>50</v>
      </c>
      <c r="X173" s="275">
        <f t="shared" si="86"/>
        <v>0</v>
      </c>
      <c r="Y173" s="275">
        <f t="shared" si="86"/>
        <v>40</v>
      </c>
      <c r="Z173" s="275">
        <f t="shared" si="86"/>
        <v>20</v>
      </c>
      <c r="AA173" s="275">
        <f t="shared" si="86"/>
        <v>0</v>
      </c>
      <c r="AB173" s="275">
        <f t="shared" si="86"/>
        <v>0</v>
      </c>
      <c r="AC173" s="20" t="e">
        <f>#REF!</f>
        <v>#REF!</v>
      </c>
      <c r="AD173" s="40" t="e">
        <f>#REF!-AC173</f>
        <v>#REF!</v>
      </c>
      <c r="AE173" s="99">
        <f>SUM(AE170:AE172)</f>
        <v>0</v>
      </c>
      <c r="AF173" s="275">
        <f t="shared" ref="AF173:BB173" si="87">SUM(AF170:AF172)</f>
        <v>0</v>
      </c>
      <c r="AG173" s="275">
        <f t="shared" si="87"/>
        <v>0</v>
      </c>
      <c r="AH173" s="275">
        <f t="shared" si="87"/>
        <v>0</v>
      </c>
      <c r="AI173" s="275">
        <f t="shared" si="87"/>
        <v>0</v>
      </c>
      <c r="AJ173" s="275">
        <f t="shared" si="87"/>
        <v>0</v>
      </c>
      <c r="AK173" s="275">
        <f t="shared" si="87"/>
        <v>0</v>
      </c>
      <c r="AL173" s="275">
        <f t="shared" si="87"/>
        <v>0</v>
      </c>
      <c r="AM173" s="275">
        <f t="shared" si="87"/>
        <v>0</v>
      </c>
      <c r="AN173" s="275">
        <f t="shared" si="87"/>
        <v>0</v>
      </c>
      <c r="AO173" s="275">
        <f t="shared" si="87"/>
        <v>0</v>
      </c>
      <c r="AP173" s="275">
        <f t="shared" si="87"/>
        <v>0</v>
      </c>
      <c r="AQ173" s="275">
        <f t="shared" si="87"/>
        <v>0</v>
      </c>
      <c r="AR173" s="275">
        <f t="shared" si="87"/>
        <v>0</v>
      </c>
      <c r="AS173" s="275">
        <f t="shared" si="87"/>
        <v>0</v>
      </c>
      <c r="AT173" s="275">
        <f t="shared" si="87"/>
        <v>0</v>
      </c>
      <c r="AU173" s="275">
        <f t="shared" si="87"/>
        <v>0</v>
      </c>
      <c r="AV173" s="275">
        <f t="shared" si="87"/>
        <v>0</v>
      </c>
      <c r="AW173" s="275">
        <f t="shared" si="87"/>
        <v>0</v>
      </c>
      <c r="AX173" s="275">
        <f t="shared" si="87"/>
        <v>0</v>
      </c>
      <c r="AY173" s="275">
        <f t="shared" si="87"/>
        <v>0</v>
      </c>
      <c r="AZ173" s="275">
        <f t="shared" si="87"/>
        <v>0</v>
      </c>
      <c r="BA173" s="275">
        <f t="shared" si="87"/>
        <v>0</v>
      </c>
      <c r="BB173" s="275">
        <f t="shared" si="87"/>
        <v>0</v>
      </c>
      <c r="BC173" s="20">
        <f t="shared" si="66"/>
        <v>0</v>
      </c>
    </row>
    <row r="174" spans="1:55" ht="21" hidden="1" customHeight="1">
      <c r="A174" s="265" t="s">
        <v>300</v>
      </c>
      <c r="B174" s="265" t="s">
        <v>36</v>
      </c>
      <c r="C174" s="266" t="s">
        <v>60</v>
      </c>
      <c r="D174" s="16"/>
      <c r="E174" s="266" t="s">
        <v>311</v>
      </c>
      <c r="F174" s="293" t="s">
        <v>301</v>
      </c>
      <c r="G174" s="294">
        <f>G173+G167</f>
        <v>1560</v>
      </c>
      <c r="H174" s="269">
        <f t="shared" ref="H174:AB174" si="88">H173+H167</f>
        <v>1538</v>
      </c>
      <c r="I174" s="269">
        <f t="shared" si="88"/>
        <v>515</v>
      </c>
      <c r="J174" s="269">
        <f t="shared" si="88"/>
        <v>197</v>
      </c>
      <c r="K174" s="269">
        <f t="shared" si="88"/>
        <v>283</v>
      </c>
      <c r="L174" s="269">
        <f t="shared" si="88"/>
        <v>402</v>
      </c>
      <c r="M174" s="269">
        <f t="shared" si="88"/>
        <v>135</v>
      </c>
      <c r="N174" s="269">
        <f t="shared" si="88"/>
        <v>270</v>
      </c>
      <c r="O174" s="269">
        <f t="shared" si="88"/>
        <v>0</v>
      </c>
      <c r="P174" s="269">
        <f t="shared" si="88"/>
        <v>550</v>
      </c>
      <c r="Q174" s="269">
        <f t="shared" si="88"/>
        <v>3054</v>
      </c>
      <c r="R174" s="269">
        <f t="shared" si="88"/>
        <v>0</v>
      </c>
      <c r="S174" s="269">
        <f t="shared" si="88"/>
        <v>147</v>
      </c>
      <c r="T174" s="269">
        <f t="shared" si="88"/>
        <v>915</v>
      </c>
      <c r="U174" s="269">
        <f t="shared" si="88"/>
        <v>561</v>
      </c>
      <c r="V174" s="269">
        <f t="shared" si="88"/>
        <v>50</v>
      </c>
      <c r="W174" s="269">
        <f t="shared" si="88"/>
        <v>130</v>
      </c>
      <c r="X174" s="269">
        <f t="shared" si="88"/>
        <v>90</v>
      </c>
      <c r="Y174" s="269">
        <f t="shared" si="88"/>
        <v>113</v>
      </c>
      <c r="Z174" s="269">
        <f t="shared" si="88"/>
        <v>114</v>
      </c>
      <c r="AA174" s="269">
        <f t="shared" si="88"/>
        <v>590</v>
      </c>
      <c r="AB174" s="269">
        <f t="shared" si="88"/>
        <v>200</v>
      </c>
      <c r="AC174" s="20" t="e">
        <f>#REF!</f>
        <v>#REF!</v>
      </c>
      <c r="AD174" s="40" t="e">
        <f>#REF!-AC174</f>
        <v>#REF!</v>
      </c>
      <c r="AE174" s="294">
        <f>AE173+AE167</f>
        <v>0</v>
      </c>
      <c r="AF174" s="269">
        <f t="shared" ref="AF174:BB174" si="89">AF173+AF167</f>
        <v>0</v>
      </c>
      <c r="AG174" s="269">
        <f t="shared" si="89"/>
        <v>0</v>
      </c>
      <c r="AH174" s="269">
        <f t="shared" si="89"/>
        <v>0</v>
      </c>
      <c r="AI174" s="269">
        <f t="shared" si="89"/>
        <v>0</v>
      </c>
      <c r="AJ174" s="269">
        <f t="shared" si="89"/>
        <v>0</v>
      </c>
      <c r="AK174" s="269">
        <f t="shared" si="89"/>
        <v>0</v>
      </c>
      <c r="AL174" s="269">
        <f t="shared" si="89"/>
        <v>0</v>
      </c>
      <c r="AM174" s="269">
        <f t="shared" si="89"/>
        <v>0</v>
      </c>
      <c r="AN174" s="269">
        <f t="shared" si="89"/>
        <v>0</v>
      </c>
      <c r="AO174" s="269">
        <f t="shared" si="89"/>
        <v>0</v>
      </c>
      <c r="AP174" s="269">
        <f t="shared" si="89"/>
        <v>0</v>
      </c>
      <c r="AQ174" s="269">
        <f t="shared" si="89"/>
        <v>0</v>
      </c>
      <c r="AR174" s="269">
        <f t="shared" si="89"/>
        <v>0</v>
      </c>
      <c r="AS174" s="269">
        <f t="shared" si="89"/>
        <v>0</v>
      </c>
      <c r="AT174" s="269">
        <f t="shared" si="89"/>
        <v>0</v>
      </c>
      <c r="AU174" s="269">
        <f t="shared" si="89"/>
        <v>0</v>
      </c>
      <c r="AV174" s="269">
        <f t="shared" si="89"/>
        <v>0</v>
      </c>
      <c r="AW174" s="269">
        <f t="shared" si="89"/>
        <v>0</v>
      </c>
      <c r="AX174" s="269">
        <f t="shared" si="89"/>
        <v>0</v>
      </c>
      <c r="AY174" s="269">
        <f t="shared" si="89"/>
        <v>0</v>
      </c>
      <c r="AZ174" s="269">
        <f t="shared" si="89"/>
        <v>0</v>
      </c>
      <c r="BA174" s="269">
        <f t="shared" si="89"/>
        <v>0</v>
      </c>
      <c r="BB174" s="269">
        <f t="shared" si="89"/>
        <v>0</v>
      </c>
      <c r="BC174" s="20">
        <f t="shared" si="66"/>
        <v>0</v>
      </c>
    </row>
    <row r="175" spans="1:55" ht="15.75" hidden="1">
      <c r="A175" s="74" t="s">
        <v>312</v>
      </c>
      <c r="B175" s="74" t="s">
        <v>36</v>
      </c>
      <c r="C175" s="16" t="s">
        <v>57</v>
      </c>
      <c r="D175" s="16"/>
      <c r="E175" s="261" t="s">
        <v>313</v>
      </c>
      <c r="F175" s="295" t="s">
        <v>310</v>
      </c>
      <c r="G175" s="19">
        <v>50</v>
      </c>
      <c r="H175" s="19">
        <v>50</v>
      </c>
      <c r="I175" s="19">
        <v>20</v>
      </c>
      <c r="J175" s="19">
        <v>0</v>
      </c>
      <c r="K175" s="19">
        <v>150</v>
      </c>
      <c r="L175" s="19">
        <v>20</v>
      </c>
      <c r="M175" s="19">
        <v>0</v>
      </c>
      <c r="N175" s="19">
        <v>40</v>
      </c>
      <c r="O175" s="19">
        <v>0</v>
      </c>
      <c r="P175" s="19">
        <v>0</v>
      </c>
      <c r="Q175" s="19">
        <v>100</v>
      </c>
      <c r="R175" s="19">
        <v>10</v>
      </c>
      <c r="S175" s="19">
        <v>0</v>
      </c>
      <c r="T175" s="19">
        <v>40</v>
      </c>
      <c r="U175" s="19">
        <v>20</v>
      </c>
      <c r="V175" s="19">
        <v>0</v>
      </c>
      <c r="W175" s="19">
        <v>0</v>
      </c>
      <c r="X175" s="19">
        <v>0</v>
      </c>
      <c r="Y175" s="19">
        <v>10</v>
      </c>
      <c r="Z175" s="19">
        <v>0</v>
      </c>
      <c r="AA175" s="19">
        <v>0</v>
      </c>
      <c r="AB175" s="32">
        <v>0</v>
      </c>
      <c r="AC175" s="20" t="e">
        <f>#REF!</f>
        <v>#REF!</v>
      </c>
      <c r="AD175" s="21" t="e">
        <f>#REF!-AC175</f>
        <v>#REF!</v>
      </c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32"/>
      <c r="AZ175" s="32"/>
      <c r="BA175" s="32"/>
      <c r="BB175" s="32"/>
      <c r="BC175" s="20">
        <f t="shared" si="66"/>
        <v>0</v>
      </c>
    </row>
    <row r="176" spans="1:55" hidden="1">
      <c r="A176" s="30" t="s">
        <v>314</v>
      </c>
      <c r="B176" s="30" t="s">
        <v>36</v>
      </c>
      <c r="C176" s="16" t="s">
        <v>57</v>
      </c>
      <c r="D176" s="16"/>
      <c r="E176" s="261" t="s">
        <v>315</v>
      </c>
      <c r="F176" s="295" t="s">
        <v>310</v>
      </c>
      <c r="G176" s="19">
        <v>295</v>
      </c>
      <c r="H176" s="19">
        <v>0</v>
      </c>
      <c r="I176" s="19">
        <v>40</v>
      </c>
      <c r="J176" s="19">
        <v>0</v>
      </c>
      <c r="K176" s="19">
        <v>30</v>
      </c>
      <c r="L176" s="19">
        <v>55</v>
      </c>
      <c r="M176" s="19">
        <v>0</v>
      </c>
      <c r="N176" s="19">
        <v>0</v>
      </c>
      <c r="O176" s="19">
        <v>0</v>
      </c>
      <c r="P176" s="19">
        <v>175</v>
      </c>
      <c r="Q176" s="19">
        <v>0</v>
      </c>
      <c r="R176" s="19">
        <v>0</v>
      </c>
      <c r="S176" s="19">
        <v>4</v>
      </c>
      <c r="T176" s="19">
        <v>20</v>
      </c>
      <c r="U176" s="19">
        <v>85</v>
      </c>
      <c r="V176" s="19">
        <v>5</v>
      </c>
      <c r="W176" s="19">
        <v>0</v>
      </c>
      <c r="X176" s="19">
        <v>0</v>
      </c>
      <c r="Y176" s="19">
        <v>0</v>
      </c>
      <c r="Z176" s="19">
        <v>0</v>
      </c>
      <c r="AA176" s="19">
        <v>10</v>
      </c>
      <c r="AB176" s="32">
        <v>0</v>
      </c>
      <c r="AC176" s="20" t="e">
        <f>#REF!</f>
        <v>#REF!</v>
      </c>
      <c r="AD176" s="21" t="e">
        <f>#REF!-AC176</f>
        <v>#REF!</v>
      </c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32"/>
      <c r="AZ176" s="32"/>
      <c r="BA176" s="32"/>
      <c r="BB176" s="32"/>
      <c r="BC176" s="20">
        <f t="shared" si="66"/>
        <v>0</v>
      </c>
    </row>
    <row r="177" spans="1:55" hidden="1">
      <c r="A177" s="296" t="s">
        <v>316</v>
      </c>
      <c r="B177" s="296" t="s">
        <v>36</v>
      </c>
      <c r="C177" s="16" t="s">
        <v>37</v>
      </c>
      <c r="D177" s="16"/>
      <c r="E177" s="297" t="s">
        <v>317</v>
      </c>
      <c r="F177" s="288" t="s">
        <v>310</v>
      </c>
      <c r="G177" s="31">
        <v>0</v>
      </c>
      <c r="H177" s="32">
        <v>0</v>
      </c>
      <c r="I177" s="32">
        <v>0</v>
      </c>
      <c r="J177" s="32">
        <v>0</v>
      </c>
      <c r="K177" s="32">
        <v>0</v>
      </c>
      <c r="L177" s="32"/>
      <c r="M177" s="32"/>
      <c r="N177" s="32"/>
      <c r="O177" s="32"/>
      <c r="P177" s="32"/>
      <c r="Q177" s="32"/>
      <c r="R177" s="32"/>
      <c r="S177" s="32">
        <v>0</v>
      </c>
      <c r="T177" s="32">
        <v>0</v>
      </c>
      <c r="U177" s="32">
        <v>0</v>
      </c>
      <c r="V177" s="32">
        <v>0</v>
      </c>
      <c r="W177" s="32">
        <v>0</v>
      </c>
      <c r="X177" s="32">
        <v>0</v>
      </c>
      <c r="Y177" s="32">
        <v>0</v>
      </c>
      <c r="Z177" s="32">
        <v>0</v>
      </c>
      <c r="AA177" s="32">
        <v>0</v>
      </c>
      <c r="AB177" s="32">
        <v>0</v>
      </c>
      <c r="AC177" s="20" t="e">
        <f>#REF!</f>
        <v>#REF!</v>
      </c>
      <c r="AD177" s="21" t="e">
        <f>#REF!-AC177</f>
        <v>#REF!</v>
      </c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32"/>
      <c r="AZ177" s="32"/>
      <c r="BA177" s="32"/>
      <c r="BB177" s="32"/>
      <c r="BC177" s="20">
        <f t="shared" si="66"/>
        <v>0</v>
      </c>
    </row>
    <row r="178" spans="1:55" hidden="1">
      <c r="A178" s="141" t="s">
        <v>52</v>
      </c>
      <c r="B178" s="141" t="s">
        <v>36</v>
      </c>
      <c r="C178" s="16" t="s">
        <v>57</v>
      </c>
      <c r="D178" s="16"/>
      <c r="E178" s="297" t="s">
        <v>317</v>
      </c>
      <c r="F178" s="288" t="s">
        <v>310</v>
      </c>
      <c r="G178" s="49">
        <v>350</v>
      </c>
      <c r="H178" s="32">
        <v>64</v>
      </c>
      <c r="I178" s="32">
        <v>30</v>
      </c>
      <c r="J178" s="32">
        <v>0</v>
      </c>
      <c r="K178" s="32">
        <v>60</v>
      </c>
      <c r="L178" s="32">
        <v>60</v>
      </c>
      <c r="M178" s="32">
        <v>0</v>
      </c>
      <c r="N178" s="32">
        <v>60</v>
      </c>
      <c r="O178" s="32">
        <v>43</v>
      </c>
      <c r="P178" s="32">
        <v>0</v>
      </c>
      <c r="Q178" s="32">
        <v>44</v>
      </c>
      <c r="R178" s="32">
        <v>0</v>
      </c>
      <c r="S178" s="32">
        <v>43</v>
      </c>
      <c r="T178" s="32">
        <v>40</v>
      </c>
      <c r="U178" s="32">
        <v>240</v>
      </c>
      <c r="V178" s="32">
        <v>28</v>
      </c>
      <c r="W178" s="32">
        <v>160</v>
      </c>
      <c r="X178" s="32">
        <v>10</v>
      </c>
      <c r="Y178" s="32">
        <v>10</v>
      </c>
      <c r="Z178" s="32">
        <v>6</v>
      </c>
      <c r="AA178" s="32">
        <v>0</v>
      </c>
      <c r="AB178" s="32">
        <v>12</v>
      </c>
      <c r="AC178" s="20" t="e">
        <f>#REF!</f>
        <v>#REF!</v>
      </c>
      <c r="AD178" s="21" t="e">
        <f>#REF!-AC178</f>
        <v>#REF!</v>
      </c>
      <c r="AE178" s="49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20">
        <f t="shared" si="66"/>
        <v>0</v>
      </c>
    </row>
    <row r="179" spans="1:55" hidden="1">
      <c r="A179" s="260" t="s">
        <v>318</v>
      </c>
      <c r="B179" s="260" t="s">
        <v>36</v>
      </c>
      <c r="C179" s="16" t="s">
        <v>57</v>
      </c>
      <c r="D179" s="16"/>
      <c r="E179" s="261" t="s">
        <v>319</v>
      </c>
      <c r="F179" s="295" t="s">
        <v>310</v>
      </c>
      <c r="G179" s="31">
        <v>450</v>
      </c>
      <c r="H179" s="32">
        <v>180</v>
      </c>
      <c r="I179" s="32">
        <v>120</v>
      </c>
      <c r="J179" s="32">
        <v>0</v>
      </c>
      <c r="K179" s="32">
        <v>40</v>
      </c>
      <c r="L179" s="32">
        <v>60</v>
      </c>
      <c r="M179" s="32">
        <v>0</v>
      </c>
      <c r="N179" s="32">
        <v>30</v>
      </c>
      <c r="O179" s="32">
        <v>0</v>
      </c>
      <c r="P179" s="32">
        <v>200</v>
      </c>
      <c r="Q179" s="32">
        <v>200</v>
      </c>
      <c r="R179" s="32">
        <v>40</v>
      </c>
      <c r="S179" s="32">
        <v>40</v>
      </c>
      <c r="T179" s="32">
        <v>250</v>
      </c>
      <c r="U179" s="32">
        <v>50</v>
      </c>
      <c r="V179" s="32">
        <v>0</v>
      </c>
      <c r="W179" s="32">
        <v>0</v>
      </c>
      <c r="X179" s="32">
        <v>60</v>
      </c>
      <c r="Y179" s="32">
        <v>0</v>
      </c>
      <c r="Z179" s="25">
        <v>10</v>
      </c>
      <c r="AA179" s="25">
        <v>25</v>
      </c>
      <c r="AB179" s="25">
        <v>60</v>
      </c>
      <c r="AC179" s="20" t="e">
        <f>#REF!</f>
        <v>#REF!</v>
      </c>
      <c r="AD179" s="21" t="e">
        <f>#REF!-AC179</f>
        <v>#REF!</v>
      </c>
      <c r="AE179" s="31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25"/>
      <c r="AX179" s="25"/>
      <c r="AY179" s="25"/>
      <c r="AZ179" s="25"/>
      <c r="BA179" s="25"/>
      <c r="BB179" s="25"/>
      <c r="BC179" s="20">
        <f t="shared" si="66"/>
        <v>0</v>
      </c>
    </row>
    <row r="180" spans="1:55" ht="15.75" hidden="1">
      <c r="A180" s="74" t="s">
        <v>320</v>
      </c>
      <c r="B180" s="74" t="s">
        <v>36</v>
      </c>
      <c r="C180" s="16" t="s">
        <v>37</v>
      </c>
      <c r="D180" s="16" t="s">
        <v>38</v>
      </c>
      <c r="E180" s="259" t="s">
        <v>321</v>
      </c>
      <c r="F180" s="295" t="s">
        <v>310</v>
      </c>
      <c r="G180" s="19">
        <v>80</v>
      </c>
      <c r="H180" s="19">
        <v>70</v>
      </c>
      <c r="I180" s="19">
        <v>25</v>
      </c>
      <c r="J180" s="19">
        <v>40</v>
      </c>
      <c r="K180" s="19">
        <v>30</v>
      </c>
      <c r="L180" s="19">
        <v>60</v>
      </c>
      <c r="M180" s="19">
        <v>0</v>
      </c>
      <c r="N180" s="19">
        <v>30</v>
      </c>
      <c r="O180" s="19">
        <v>0</v>
      </c>
      <c r="P180" s="19">
        <v>0</v>
      </c>
      <c r="Q180" s="19">
        <v>30</v>
      </c>
      <c r="R180" s="19">
        <v>0</v>
      </c>
      <c r="S180" s="19">
        <v>22</v>
      </c>
      <c r="T180" s="19">
        <v>50</v>
      </c>
      <c r="U180" s="19">
        <v>45</v>
      </c>
      <c r="V180" s="19">
        <v>0</v>
      </c>
      <c r="W180" s="19">
        <v>0</v>
      </c>
      <c r="X180" s="19">
        <v>30</v>
      </c>
      <c r="Y180" s="19">
        <v>50</v>
      </c>
      <c r="Z180" s="19">
        <v>10</v>
      </c>
      <c r="AA180" s="19">
        <v>80</v>
      </c>
      <c r="AB180" s="25">
        <v>50</v>
      </c>
      <c r="AC180" s="20" t="e">
        <f>#REF!</f>
        <v>#REF!</v>
      </c>
      <c r="AD180" s="21" t="e">
        <f>#REF!-AC180</f>
        <v>#REF!</v>
      </c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25"/>
      <c r="AZ180" s="25"/>
      <c r="BA180" s="25"/>
      <c r="BB180" s="25"/>
      <c r="BC180" s="20">
        <f t="shared" si="66"/>
        <v>0</v>
      </c>
    </row>
    <row r="181" spans="1:55" ht="15.75" hidden="1">
      <c r="A181" s="258" t="s">
        <v>322</v>
      </c>
      <c r="B181" s="258" t="s">
        <v>36</v>
      </c>
      <c r="C181" s="16" t="s">
        <v>37</v>
      </c>
      <c r="D181" s="16"/>
      <c r="E181" s="259" t="s">
        <v>323</v>
      </c>
      <c r="F181" s="295" t="s">
        <v>310</v>
      </c>
      <c r="G181" s="31">
        <v>100</v>
      </c>
      <c r="H181" s="32">
        <v>70</v>
      </c>
      <c r="I181" s="32">
        <v>80</v>
      </c>
      <c r="J181" s="32">
        <v>0</v>
      </c>
      <c r="K181" s="32">
        <v>10</v>
      </c>
      <c r="L181" s="32">
        <v>0</v>
      </c>
      <c r="M181" s="32">
        <v>0</v>
      </c>
      <c r="N181" s="32">
        <v>40</v>
      </c>
      <c r="O181" s="32">
        <v>0</v>
      </c>
      <c r="P181" s="32">
        <v>70</v>
      </c>
      <c r="Q181" s="32">
        <v>200</v>
      </c>
      <c r="R181" s="32">
        <v>0</v>
      </c>
      <c r="S181" s="32">
        <v>30</v>
      </c>
      <c r="T181" s="32">
        <v>90</v>
      </c>
      <c r="U181" s="32">
        <v>60</v>
      </c>
      <c r="V181" s="32">
        <v>6</v>
      </c>
      <c r="W181" s="32">
        <v>20</v>
      </c>
      <c r="X181" s="32">
        <v>60</v>
      </c>
      <c r="Y181" s="32">
        <v>0</v>
      </c>
      <c r="Z181" s="25">
        <v>15</v>
      </c>
      <c r="AA181" s="25">
        <v>50</v>
      </c>
      <c r="AB181" s="25">
        <v>50</v>
      </c>
      <c r="AC181" s="20" t="e">
        <f>#REF!</f>
        <v>#REF!</v>
      </c>
      <c r="AD181" s="21" t="e">
        <f>#REF!-AC181</f>
        <v>#REF!</v>
      </c>
      <c r="AE181" s="31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25"/>
      <c r="AX181" s="25"/>
      <c r="AY181" s="25"/>
      <c r="AZ181" s="25"/>
      <c r="BA181" s="25"/>
      <c r="BB181" s="25"/>
      <c r="BC181" s="20">
        <f t="shared" si="66"/>
        <v>0</v>
      </c>
    </row>
    <row r="182" spans="1:55" ht="18.75" hidden="1" customHeight="1">
      <c r="A182" s="265" t="s">
        <v>324</v>
      </c>
      <c r="B182" s="265" t="s">
        <v>36</v>
      </c>
      <c r="C182" s="266" t="s">
        <v>60</v>
      </c>
      <c r="D182" s="16"/>
      <c r="E182" s="266" t="s">
        <v>317</v>
      </c>
      <c r="F182" s="293" t="s">
        <v>310</v>
      </c>
      <c r="G182" s="294">
        <f>SUM(G175:G181)</f>
        <v>1325</v>
      </c>
      <c r="H182" s="269">
        <f t="shared" ref="H182:AB182" si="90">SUM(H175:H181)</f>
        <v>434</v>
      </c>
      <c r="I182" s="269">
        <f t="shared" si="90"/>
        <v>315</v>
      </c>
      <c r="J182" s="269">
        <f t="shared" si="90"/>
        <v>40</v>
      </c>
      <c r="K182" s="269">
        <f t="shared" si="90"/>
        <v>320</v>
      </c>
      <c r="L182" s="269">
        <f t="shared" si="90"/>
        <v>255</v>
      </c>
      <c r="M182" s="269">
        <f t="shared" si="90"/>
        <v>0</v>
      </c>
      <c r="N182" s="269">
        <f t="shared" si="90"/>
        <v>200</v>
      </c>
      <c r="O182" s="269">
        <f t="shared" si="90"/>
        <v>43</v>
      </c>
      <c r="P182" s="269">
        <f t="shared" si="90"/>
        <v>445</v>
      </c>
      <c r="Q182" s="269">
        <f t="shared" si="90"/>
        <v>574</v>
      </c>
      <c r="R182" s="269">
        <f t="shared" si="90"/>
        <v>50</v>
      </c>
      <c r="S182" s="269">
        <f t="shared" si="90"/>
        <v>139</v>
      </c>
      <c r="T182" s="269">
        <f t="shared" si="90"/>
        <v>490</v>
      </c>
      <c r="U182" s="269">
        <f t="shared" si="90"/>
        <v>500</v>
      </c>
      <c r="V182" s="269">
        <f t="shared" si="90"/>
        <v>39</v>
      </c>
      <c r="W182" s="269">
        <f t="shared" si="90"/>
        <v>180</v>
      </c>
      <c r="X182" s="269">
        <f t="shared" si="90"/>
        <v>160</v>
      </c>
      <c r="Y182" s="269">
        <f t="shared" si="90"/>
        <v>70</v>
      </c>
      <c r="Z182" s="269">
        <f t="shared" si="90"/>
        <v>41</v>
      </c>
      <c r="AA182" s="269">
        <f t="shared" si="90"/>
        <v>165</v>
      </c>
      <c r="AB182" s="269">
        <f t="shared" si="90"/>
        <v>172</v>
      </c>
      <c r="AC182" s="20" t="e">
        <f>#REF!</f>
        <v>#REF!</v>
      </c>
      <c r="AD182" s="40" t="e">
        <f>#REF!-AC182</f>
        <v>#REF!</v>
      </c>
      <c r="AE182" s="294">
        <f>SUM(AE175:AE181)</f>
        <v>0</v>
      </c>
      <c r="AF182" s="269">
        <f t="shared" ref="AF182:BB182" si="91">SUM(AF175:AF181)</f>
        <v>0</v>
      </c>
      <c r="AG182" s="269">
        <f t="shared" si="91"/>
        <v>0</v>
      </c>
      <c r="AH182" s="269">
        <f t="shared" si="91"/>
        <v>0</v>
      </c>
      <c r="AI182" s="269">
        <f t="shared" si="91"/>
        <v>0</v>
      </c>
      <c r="AJ182" s="269">
        <f t="shared" si="91"/>
        <v>0</v>
      </c>
      <c r="AK182" s="269">
        <f t="shared" si="91"/>
        <v>0</v>
      </c>
      <c r="AL182" s="269">
        <f t="shared" si="91"/>
        <v>0</v>
      </c>
      <c r="AM182" s="269">
        <f t="shared" si="91"/>
        <v>0</v>
      </c>
      <c r="AN182" s="269">
        <f t="shared" si="91"/>
        <v>0</v>
      </c>
      <c r="AO182" s="269">
        <f t="shared" si="91"/>
        <v>0</v>
      </c>
      <c r="AP182" s="269">
        <f t="shared" si="91"/>
        <v>0</v>
      </c>
      <c r="AQ182" s="269">
        <f t="shared" si="91"/>
        <v>0</v>
      </c>
      <c r="AR182" s="269">
        <f t="shared" si="91"/>
        <v>0</v>
      </c>
      <c r="AS182" s="269">
        <f t="shared" si="91"/>
        <v>0</v>
      </c>
      <c r="AT182" s="269">
        <f t="shared" si="91"/>
        <v>0</v>
      </c>
      <c r="AU182" s="269">
        <f t="shared" si="91"/>
        <v>0</v>
      </c>
      <c r="AV182" s="269">
        <f t="shared" si="91"/>
        <v>0</v>
      </c>
      <c r="AW182" s="269">
        <f t="shared" si="91"/>
        <v>0</v>
      </c>
      <c r="AX182" s="269">
        <f t="shared" si="91"/>
        <v>0</v>
      </c>
      <c r="AY182" s="269">
        <f t="shared" si="91"/>
        <v>0</v>
      </c>
      <c r="AZ182" s="269">
        <f t="shared" si="91"/>
        <v>0</v>
      </c>
      <c r="BA182" s="269">
        <f t="shared" si="91"/>
        <v>0</v>
      </c>
      <c r="BB182" s="269">
        <f t="shared" si="91"/>
        <v>0</v>
      </c>
      <c r="BC182" s="20">
        <f t="shared" si="66"/>
        <v>0</v>
      </c>
    </row>
    <row r="183" spans="1:55" hidden="1">
      <c r="A183" s="298" t="s">
        <v>52</v>
      </c>
      <c r="B183" s="298" t="s">
        <v>36</v>
      </c>
      <c r="C183" s="16" t="s">
        <v>57</v>
      </c>
      <c r="D183" s="16"/>
      <c r="E183" s="297" t="s">
        <v>325</v>
      </c>
      <c r="F183" s="295" t="s">
        <v>326</v>
      </c>
      <c r="G183" s="211">
        <v>430</v>
      </c>
      <c r="H183" s="124">
        <v>294</v>
      </c>
      <c r="I183" s="124">
        <v>15</v>
      </c>
      <c r="J183" s="124"/>
      <c r="K183" s="124">
        <v>0</v>
      </c>
      <c r="L183" s="124">
        <v>3</v>
      </c>
      <c r="M183" s="124"/>
      <c r="N183" s="124">
        <v>47</v>
      </c>
      <c r="O183" s="124"/>
      <c r="P183" s="124">
        <v>30</v>
      </c>
      <c r="Q183" s="124">
        <v>12</v>
      </c>
      <c r="R183" s="124"/>
      <c r="S183" s="124">
        <v>11</v>
      </c>
      <c r="T183" s="124">
        <v>47</v>
      </c>
      <c r="U183" s="124">
        <v>69</v>
      </c>
      <c r="V183" s="124">
        <v>0</v>
      </c>
      <c r="W183" s="124">
        <v>14</v>
      </c>
      <c r="X183" s="124">
        <v>4</v>
      </c>
      <c r="Y183" s="124">
        <v>49</v>
      </c>
      <c r="Z183" s="124">
        <v>22</v>
      </c>
      <c r="AA183" s="124">
        <v>0</v>
      </c>
      <c r="AB183" s="124">
        <v>20</v>
      </c>
      <c r="AC183" s="20" t="e">
        <f>#REF!</f>
        <v>#REF!</v>
      </c>
      <c r="AD183" s="21" t="e">
        <f>#REF!-AC183</f>
        <v>#REF!</v>
      </c>
      <c r="AE183" s="211"/>
      <c r="AF183" s="124"/>
      <c r="AG183" s="124"/>
      <c r="AH183" s="124"/>
      <c r="AI183" s="124"/>
      <c r="AJ183" s="124"/>
      <c r="AK183" s="124"/>
      <c r="AL183" s="124"/>
      <c r="AM183" s="124"/>
      <c r="AN183" s="124"/>
      <c r="AO183" s="124"/>
      <c r="AP183" s="124"/>
      <c r="AQ183" s="124"/>
      <c r="AR183" s="124"/>
      <c r="AS183" s="124"/>
      <c r="AT183" s="124"/>
      <c r="AU183" s="124"/>
      <c r="AV183" s="124"/>
      <c r="AW183" s="124"/>
      <c r="AX183" s="124"/>
      <c r="AY183" s="124"/>
      <c r="AZ183" s="124"/>
      <c r="BA183" s="124"/>
      <c r="BB183" s="124"/>
      <c r="BC183" s="20">
        <f t="shared" si="66"/>
        <v>0</v>
      </c>
    </row>
    <row r="184" spans="1:55" ht="15.75" hidden="1">
      <c r="A184" s="23" t="s">
        <v>327</v>
      </c>
      <c r="B184" s="120" t="s">
        <v>36</v>
      </c>
      <c r="C184" s="16" t="s">
        <v>57</v>
      </c>
      <c r="D184" s="16"/>
      <c r="E184" s="297" t="s">
        <v>328</v>
      </c>
      <c r="F184" s="295" t="s">
        <v>326</v>
      </c>
      <c r="G184" s="211">
        <v>171</v>
      </c>
      <c r="H184" s="124">
        <v>124</v>
      </c>
      <c r="I184" s="124">
        <v>13</v>
      </c>
      <c r="J184" s="124"/>
      <c r="K184" s="124">
        <v>10</v>
      </c>
      <c r="L184" s="124">
        <v>19</v>
      </c>
      <c r="M184" s="124"/>
      <c r="N184" s="124">
        <v>0</v>
      </c>
      <c r="O184" s="124"/>
      <c r="P184" s="124">
        <v>0</v>
      </c>
      <c r="Q184" s="124">
        <v>62</v>
      </c>
      <c r="R184" s="124"/>
      <c r="S184" s="124">
        <v>3</v>
      </c>
      <c r="T184" s="124">
        <v>28</v>
      </c>
      <c r="U184" s="124">
        <v>44</v>
      </c>
      <c r="V184" s="124">
        <v>0</v>
      </c>
      <c r="W184" s="124">
        <v>0</v>
      </c>
      <c r="X184" s="124">
        <v>0</v>
      </c>
      <c r="Y184" s="124">
        <v>43</v>
      </c>
      <c r="Z184" s="81">
        <v>8</v>
      </c>
      <c r="AA184" s="81">
        <v>0</v>
      </c>
      <c r="AB184" s="81">
        <v>59</v>
      </c>
      <c r="AC184" s="20" t="e">
        <f>#REF!</f>
        <v>#REF!</v>
      </c>
      <c r="AD184" s="21" t="e">
        <f>#REF!-AC184</f>
        <v>#REF!</v>
      </c>
      <c r="AE184" s="211"/>
      <c r="AF184" s="124"/>
      <c r="AG184" s="124"/>
      <c r="AH184" s="124"/>
      <c r="AI184" s="124"/>
      <c r="AJ184" s="124"/>
      <c r="AK184" s="124"/>
      <c r="AL184" s="124"/>
      <c r="AM184" s="124"/>
      <c r="AN184" s="124"/>
      <c r="AO184" s="124"/>
      <c r="AP184" s="124"/>
      <c r="AQ184" s="124"/>
      <c r="AR184" s="124"/>
      <c r="AS184" s="124"/>
      <c r="AT184" s="124"/>
      <c r="AU184" s="124"/>
      <c r="AV184" s="124"/>
      <c r="AW184" s="81"/>
      <c r="AX184" s="81"/>
      <c r="AY184" s="81"/>
      <c r="AZ184" s="81"/>
      <c r="BA184" s="81"/>
      <c r="BB184" s="81"/>
      <c r="BC184" s="20">
        <f t="shared" si="66"/>
        <v>0</v>
      </c>
    </row>
    <row r="185" spans="1:55" hidden="1">
      <c r="A185" s="120" t="s">
        <v>329</v>
      </c>
      <c r="B185" s="120" t="s">
        <v>36</v>
      </c>
      <c r="C185" s="16" t="s">
        <v>57</v>
      </c>
      <c r="D185" s="16"/>
      <c r="E185" s="261" t="s">
        <v>330</v>
      </c>
      <c r="F185" s="295" t="s">
        <v>326</v>
      </c>
      <c r="G185" s="211">
        <v>658</v>
      </c>
      <c r="H185" s="124">
        <v>174</v>
      </c>
      <c r="I185" s="124">
        <v>160</v>
      </c>
      <c r="J185" s="124"/>
      <c r="K185" s="124">
        <v>51</v>
      </c>
      <c r="L185" s="124">
        <v>36</v>
      </c>
      <c r="M185" s="124"/>
      <c r="N185" s="124">
        <v>113</v>
      </c>
      <c r="O185" s="124"/>
      <c r="P185" s="124">
        <v>2</v>
      </c>
      <c r="Q185" s="124">
        <v>968</v>
      </c>
      <c r="R185" s="124"/>
      <c r="S185" s="124">
        <v>30</v>
      </c>
      <c r="T185" s="124">
        <v>62</v>
      </c>
      <c r="U185" s="124">
        <v>121</v>
      </c>
      <c r="V185" s="124">
        <v>12</v>
      </c>
      <c r="W185" s="124">
        <v>124</v>
      </c>
      <c r="X185" s="124">
        <v>2</v>
      </c>
      <c r="Y185" s="124">
        <v>109</v>
      </c>
      <c r="Z185" s="124">
        <v>5</v>
      </c>
      <c r="AA185" s="124">
        <v>0</v>
      </c>
      <c r="AB185" s="124">
        <v>5</v>
      </c>
      <c r="AC185" s="20" t="e">
        <f>#REF!</f>
        <v>#REF!</v>
      </c>
      <c r="AD185" s="21" t="e">
        <f>#REF!-AC185</f>
        <v>#REF!</v>
      </c>
      <c r="AE185" s="211"/>
      <c r="AF185" s="124"/>
      <c r="AG185" s="124"/>
      <c r="AH185" s="124"/>
      <c r="AI185" s="124"/>
      <c r="AJ185" s="124"/>
      <c r="AK185" s="124"/>
      <c r="AL185" s="124"/>
      <c r="AM185" s="124"/>
      <c r="AN185" s="124"/>
      <c r="AO185" s="124"/>
      <c r="AP185" s="124"/>
      <c r="AQ185" s="124"/>
      <c r="AR185" s="124"/>
      <c r="AS185" s="124"/>
      <c r="AT185" s="124"/>
      <c r="AU185" s="124"/>
      <c r="AV185" s="124"/>
      <c r="AW185" s="124"/>
      <c r="AX185" s="124"/>
      <c r="AY185" s="124"/>
      <c r="AZ185" s="124"/>
      <c r="BA185" s="124"/>
      <c r="BB185" s="124"/>
      <c r="BC185" s="20">
        <f t="shared" si="66"/>
        <v>0</v>
      </c>
    </row>
    <row r="186" spans="1:55" hidden="1">
      <c r="A186" s="165" t="s">
        <v>331</v>
      </c>
      <c r="B186" s="165" t="s">
        <v>36</v>
      </c>
      <c r="C186" s="16" t="s">
        <v>57</v>
      </c>
      <c r="D186" s="16"/>
      <c r="E186" s="261" t="s">
        <v>332</v>
      </c>
      <c r="F186" s="295" t="s">
        <v>326</v>
      </c>
      <c r="G186" s="211">
        <v>647</v>
      </c>
      <c r="H186" s="124">
        <v>189</v>
      </c>
      <c r="I186" s="124">
        <v>202</v>
      </c>
      <c r="J186" s="124"/>
      <c r="K186" s="124">
        <v>33</v>
      </c>
      <c r="L186" s="124">
        <v>59</v>
      </c>
      <c r="M186" s="124"/>
      <c r="N186" s="124">
        <v>147</v>
      </c>
      <c r="O186" s="124"/>
      <c r="P186" s="124">
        <v>12</v>
      </c>
      <c r="Q186" s="124">
        <v>955</v>
      </c>
      <c r="R186" s="124"/>
      <c r="S186" s="124">
        <v>58</v>
      </c>
      <c r="T186" s="124">
        <v>141</v>
      </c>
      <c r="U186" s="124">
        <v>41</v>
      </c>
      <c r="V186" s="124">
        <v>15</v>
      </c>
      <c r="W186" s="124">
        <v>96</v>
      </c>
      <c r="X186" s="124">
        <v>2</v>
      </c>
      <c r="Y186" s="124">
        <v>85</v>
      </c>
      <c r="Z186" s="124">
        <v>41</v>
      </c>
      <c r="AA186" s="124">
        <v>0</v>
      </c>
      <c r="AB186" s="124">
        <v>5</v>
      </c>
      <c r="AC186" s="20" t="e">
        <f>#REF!</f>
        <v>#REF!</v>
      </c>
      <c r="AD186" s="21" t="e">
        <f>#REF!-AC186</f>
        <v>#REF!</v>
      </c>
      <c r="AE186" s="211"/>
      <c r="AF186" s="124"/>
      <c r="AG186" s="124"/>
      <c r="AH186" s="124"/>
      <c r="AI186" s="124"/>
      <c r="AJ186" s="124"/>
      <c r="AK186" s="124"/>
      <c r="AL186" s="124"/>
      <c r="AM186" s="124"/>
      <c r="AN186" s="124"/>
      <c r="AO186" s="124"/>
      <c r="AP186" s="124"/>
      <c r="AQ186" s="124"/>
      <c r="AR186" s="124"/>
      <c r="AS186" s="124"/>
      <c r="AT186" s="124"/>
      <c r="AU186" s="124"/>
      <c r="AV186" s="124"/>
      <c r="AW186" s="124"/>
      <c r="AX186" s="124"/>
      <c r="AY186" s="124"/>
      <c r="AZ186" s="124"/>
      <c r="BA186" s="124"/>
      <c r="BB186" s="124"/>
      <c r="BC186" s="20">
        <f t="shared" si="66"/>
        <v>0</v>
      </c>
    </row>
    <row r="187" spans="1:55" ht="15.75" hidden="1">
      <c r="A187" s="299" t="s">
        <v>333</v>
      </c>
      <c r="B187" s="299" t="s">
        <v>36</v>
      </c>
      <c r="C187" s="28" t="s">
        <v>37</v>
      </c>
      <c r="D187" s="16" t="s">
        <v>333</v>
      </c>
      <c r="E187" s="261" t="s">
        <v>334</v>
      </c>
      <c r="F187" s="295" t="s">
        <v>326</v>
      </c>
      <c r="G187" s="211">
        <v>496</v>
      </c>
      <c r="H187" s="124">
        <v>311</v>
      </c>
      <c r="I187" s="124">
        <v>51</v>
      </c>
      <c r="J187" s="124"/>
      <c r="K187" s="124">
        <v>1</v>
      </c>
      <c r="L187" s="124">
        <v>10</v>
      </c>
      <c r="M187" s="124"/>
      <c r="N187" s="124">
        <v>110</v>
      </c>
      <c r="O187" s="124"/>
      <c r="P187" s="124">
        <v>12</v>
      </c>
      <c r="Q187" s="124">
        <v>1132</v>
      </c>
      <c r="R187" s="124"/>
      <c r="S187" s="124">
        <v>24</v>
      </c>
      <c r="T187" s="124">
        <v>82</v>
      </c>
      <c r="U187" s="124">
        <v>57</v>
      </c>
      <c r="V187" s="124">
        <v>15</v>
      </c>
      <c r="W187" s="124">
        <v>69</v>
      </c>
      <c r="X187" s="124">
        <v>35</v>
      </c>
      <c r="Y187" s="124">
        <v>92</v>
      </c>
      <c r="Z187" s="124">
        <v>28</v>
      </c>
      <c r="AA187" s="124">
        <v>0</v>
      </c>
      <c r="AB187" s="124">
        <v>56</v>
      </c>
      <c r="AC187" s="20" t="e">
        <f>#REF!</f>
        <v>#REF!</v>
      </c>
      <c r="AD187" s="21" t="e">
        <f>#REF!-AC187</f>
        <v>#REF!</v>
      </c>
      <c r="AE187" s="211"/>
      <c r="AF187" s="124"/>
      <c r="AG187" s="124"/>
      <c r="AH187" s="124"/>
      <c r="AI187" s="124"/>
      <c r="AJ187" s="124"/>
      <c r="AK187" s="124"/>
      <c r="AL187" s="124"/>
      <c r="AM187" s="124"/>
      <c r="AN187" s="124"/>
      <c r="AO187" s="124"/>
      <c r="AP187" s="124"/>
      <c r="AQ187" s="124"/>
      <c r="AR187" s="124"/>
      <c r="AS187" s="124"/>
      <c r="AT187" s="124"/>
      <c r="AU187" s="124"/>
      <c r="AV187" s="124"/>
      <c r="AW187" s="124"/>
      <c r="AX187" s="124"/>
      <c r="AY187" s="124"/>
      <c r="AZ187" s="124"/>
      <c r="BA187" s="124"/>
      <c r="BB187" s="124"/>
      <c r="BC187" s="20">
        <f t="shared" si="66"/>
        <v>0</v>
      </c>
    </row>
    <row r="188" spans="1:55" hidden="1">
      <c r="A188" s="262" t="s">
        <v>335</v>
      </c>
      <c r="B188" s="262" t="s">
        <v>36</v>
      </c>
      <c r="C188" s="263" t="s">
        <v>48</v>
      </c>
      <c r="D188" s="16"/>
      <c r="E188" s="263" t="s">
        <v>336</v>
      </c>
      <c r="F188" s="292"/>
      <c r="G188" s="99">
        <f>SUM(G183:G187)</f>
        <v>2402</v>
      </c>
      <c r="H188" s="275">
        <f t="shared" ref="H188:AB188" si="92">SUM(H183:H187)</f>
        <v>1092</v>
      </c>
      <c r="I188" s="275">
        <f t="shared" si="92"/>
        <v>441</v>
      </c>
      <c r="J188" s="275">
        <f t="shared" si="92"/>
        <v>0</v>
      </c>
      <c r="K188" s="275">
        <f t="shared" si="92"/>
        <v>95</v>
      </c>
      <c r="L188" s="275">
        <f t="shared" si="92"/>
        <v>127</v>
      </c>
      <c r="M188" s="275">
        <f t="shared" si="92"/>
        <v>0</v>
      </c>
      <c r="N188" s="275">
        <f t="shared" si="92"/>
        <v>417</v>
      </c>
      <c r="O188" s="275">
        <f t="shared" si="92"/>
        <v>0</v>
      </c>
      <c r="P188" s="275">
        <f t="shared" si="92"/>
        <v>56</v>
      </c>
      <c r="Q188" s="275">
        <f t="shared" si="92"/>
        <v>3129</v>
      </c>
      <c r="R188" s="275">
        <f t="shared" si="92"/>
        <v>0</v>
      </c>
      <c r="S188" s="275">
        <f t="shared" si="92"/>
        <v>126</v>
      </c>
      <c r="T188" s="275">
        <f t="shared" si="92"/>
        <v>360</v>
      </c>
      <c r="U188" s="275">
        <f t="shared" si="92"/>
        <v>332</v>
      </c>
      <c r="V188" s="275">
        <f t="shared" si="92"/>
        <v>42</v>
      </c>
      <c r="W188" s="275">
        <f t="shared" si="92"/>
        <v>303</v>
      </c>
      <c r="X188" s="275">
        <f t="shared" si="92"/>
        <v>43</v>
      </c>
      <c r="Y188" s="275">
        <f t="shared" si="92"/>
        <v>378</v>
      </c>
      <c r="Z188" s="275">
        <f t="shared" si="92"/>
        <v>104</v>
      </c>
      <c r="AA188" s="275">
        <f t="shared" si="92"/>
        <v>0</v>
      </c>
      <c r="AB188" s="275">
        <f t="shared" si="92"/>
        <v>145</v>
      </c>
      <c r="AC188" s="20" t="e">
        <f>#REF!</f>
        <v>#REF!</v>
      </c>
      <c r="AD188" s="40" t="e">
        <f>#REF!-AC188</f>
        <v>#REF!</v>
      </c>
      <c r="AE188" s="99">
        <f>SUM(AE183:AE187)</f>
        <v>0</v>
      </c>
      <c r="AF188" s="275">
        <f t="shared" ref="AF188:BB188" si="93">SUM(AF183:AF187)</f>
        <v>0</v>
      </c>
      <c r="AG188" s="275">
        <f t="shared" si="93"/>
        <v>0</v>
      </c>
      <c r="AH188" s="275">
        <f t="shared" si="93"/>
        <v>0</v>
      </c>
      <c r="AI188" s="275">
        <f t="shared" si="93"/>
        <v>0</v>
      </c>
      <c r="AJ188" s="275">
        <f t="shared" si="93"/>
        <v>0</v>
      </c>
      <c r="AK188" s="275">
        <f t="shared" si="93"/>
        <v>0</v>
      </c>
      <c r="AL188" s="275">
        <f t="shared" si="93"/>
        <v>0</v>
      </c>
      <c r="AM188" s="275">
        <f t="shared" si="93"/>
        <v>0</v>
      </c>
      <c r="AN188" s="275">
        <f t="shared" si="93"/>
        <v>0</v>
      </c>
      <c r="AO188" s="275">
        <f t="shared" si="93"/>
        <v>0</v>
      </c>
      <c r="AP188" s="275">
        <f t="shared" si="93"/>
        <v>0</v>
      </c>
      <c r="AQ188" s="275">
        <f t="shared" si="93"/>
        <v>0</v>
      </c>
      <c r="AR188" s="275">
        <f t="shared" si="93"/>
        <v>0</v>
      </c>
      <c r="AS188" s="275">
        <f t="shared" si="93"/>
        <v>0</v>
      </c>
      <c r="AT188" s="275">
        <f t="shared" si="93"/>
        <v>0</v>
      </c>
      <c r="AU188" s="275">
        <f t="shared" si="93"/>
        <v>0</v>
      </c>
      <c r="AV188" s="275">
        <f t="shared" si="93"/>
        <v>0</v>
      </c>
      <c r="AW188" s="275">
        <f t="shared" si="93"/>
        <v>0</v>
      </c>
      <c r="AX188" s="275">
        <f t="shared" si="93"/>
        <v>0</v>
      </c>
      <c r="AY188" s="275">
        <f t="shared" si="93"/>
        <v>0</v>
      </c>
      <c r="AZ188" s="275">
        <f t="shared" si="93"/>
        <v>0</v>
      </c>
      <c r="BA188" s="275">
        <f t="shared" si="93"/>
        <v>0</v>
      </c>
      <c r="BB188" s="275">
        <f t="shared" si="93"/>
        <v>0</v>
      </c>
      <c r="BC188" s="20">
        <f t="shared" si="66"/>
        <v>0</v>
      </c>
    </row>
    <row r="189" spans="1:55" hidden="1">
      <c r="A189" s="120" t="s">
        <v>337</v>
      </c>
      <c r="B189" s="120" t="s">
        <v>36</v>
      </c>
      <c r="C189" s="16" t="s">
        <v>57</v>
      </c>
      <c r="D189" s="16"/>
      <c r="E189" s="261" t="s">
        <v>338</v>
      </c>
      <c r="F189" s="295" t="s">
        <v>326</v>
      </c>
      <c r="G189" s="211">
        <v>495</v>
      </c>
      <c r="H189" s="124">
        <v>441</v>
      </c>
      <c r="I189" s="124">
        <v>79</v>
      </c>
      <c r="J189" s="124"/>
      <c r="K189" s="124">
        <v>29</v>
      </c>
      <c r="L189" s="124">
        <v>40</v>
      </c>
      <c r="M189" s="124"/>
      <c r="N189" s="124">
        <v>23</v>
      </c>
      <c r="O189" s="124"/>
      <c r="P189" s="124">
        <v>30</v>
      </c>
      <c r="Q189" s="124">
        <v>659</v>
      </c>
      <c r="R189" s="124"/>
      <c r="S189" s="124">
        <v>98</v>
      </c>
      <c r="T189" s="124">
        <v>157</v>
      </c>
      <c r="U189" s="124">
        <v>42</v>
      </c>
      <c r="V189" s="124">
        <v>17</v>
      </c>
      <c r="W189" s="124">
        <v>62</v>
      </c>
      <c r="X189" s="124">
        <v>22</v>
      </c>
      <c r="Y189" s="124">
        <v>0</v>
      </c>
      <c r="Z189" s="124">
        <v>43</v>
      </c>
      <c r="AA189" s="124">
        <v>25</v>
      </c>
      <c r="AB189" s="124">
        <v>8</v>
      </c>
      <c r="AC189" s="20" t="e">
        <f>#REF!</f>
        <v>#REF!</v>
      </c>
      <c r="AD189" s="21" t="e">
        <f>#REF!-AC189</f>
        <v>#REF!</v>
      </c>
      <c r="AE189" s="211"/>
      <c r="AF189" s="124"/>
      <c r="AG189" s="124"/>
      <c r="AH189" s="124"/>
      <c r="AI189" s="124"/>
      <c r="AJ189" s="124"/>
      <c r="AK189" s="124"/>
      <c r="AL189" s="124"/>
      <c r="AM189" s="124"/>
      <c r="AN189" s="124"/>
      <c r="AO189" s="124"/>
      <c r="AP189" s="124"/>
      <c r="AQ189" s="124"/>
      <c r="AR189" s="124"/>
      <c r="AS189" s="124"/>
      <c r="AT189" s="124"/>
      <c r="AU189" s="124"/>
      <c r="AV189" s="124"/>
      <c r="AW189" s="124"/>
      <c r="AX189" s="124"/>
      <c r="AY189" s="124"/>
      <c r="AZ189" s="124"/>
      <c r="BA189" s="124"/>
      <c r="BB189" s="124"/>
      <c r="BC189" s="20">
        <f t="shared" si="66"/>
        <v>0</v>
      </c>
    </row>
    <row r="190" spans="1:55" hidden="1">
      <c r="A190" s="120" t="s">
        <v>339</v>
      </c>
      <c r="B190" s="120" t="s">
        <v>36</v>
      </c>
      <c r="C190" s="16" t="s">
        <v>57</v>
      </c>
      <c r="D190" s="16"/>
      <c r="E190" s="261" t="s">
        <v>340</v>
      </c>
      <c r="F190" s="295" t="s">
        <v>326</v>
      </c>
      <c r="G190" s="211">
        <v>486</v>
      </c>
      <c r="H190" s="124">
        <v>249</v>
      </c>
      <c r="I190" s="124">
        <v>48</v>
      </c>
      <c r="J190" s="124"/>
      <c r="K190" s="124">
        <v>12</v>
      </c>
      <c r="L190" s="124">
        <v>8</v>
      </c>
      <c r="M190" s="124"/>
      <c r="N190" s="124">
        <v>37</v>
      </c>
      <c r="O190" s="124"/>
      <c r="P190" s="124">
        <v>0</v>
      </c>
      <c r="Q190" s="124">
        <v>603</v>
      </c>
      <c r="R190" s="124">
        <v>11</v>
      </c>
      <c r="S190" s="124">
        <v>86</v>
      </c>
      <c r="T190" s="124">
        <v>20</v>
      </c>
      <c r="U190" s="124">
        <v>135</v>
      </c>
      <c r="V190" s="124">
        <v>3</v>
      </c>
      <c r="W190" s="124">
        <v>11</v>
      </c>
      <c r="X190" s="124">
        <v>15</v>
      </c>
      <c r="Y190" s="124">
        <v>26</v>
      </c>
      <c r="Z190" s="124">
        <v>19</v>
      </c>
      <c r="AA190" s="124">
        <v>0</v>
      </c>
      <c r="AB190" s="124">
        <v>35</v>
      </c>
      <c r="AC190" s="20" t="e">
        <f>#REF!</f>
        <v>#REF!</v>
      </c>
      <c r="AD190" s="21" t="e">
        <f>#REF!-AC190</f>
        <v>#REF!</v>
      </c>
      <c r="AE190" s="211"/>
      <c r="AF190" s="124"/>
      <c r="AG190" s="124"/>
      <c r="AH190" s="124"/>
      <c r="AI190" s="124"/>
      <c r="AJ190" s="124"/>
      <c r="AK190" s="124"/>
      <c r="AL190" s="124"/>
      <c r="AM190" s="124"/>
      <c r="AN190" s="124"/>
      <c r="AO190" s="124"/>
      <c r="AP190" s="124"/>
      <c r="AQ190" s="124"/>
      <c r="AR190" s="124"/>
      <c r="AS190" s="124"/>
      <c r="AT190" s="124"/>
      <c r="AU190" s="124"/>
      <c r="AV190" s="124"/>
      <c r="AW190" s="124"/>
      <c r="AX190" s="124"/>
      <c r="AY190" s="124"/>
      <c r="AZ190" s="124"/>
      <c r="BA190" s="124"/>
      <c r="BB190" s="124"/>
      <c r="BC190" s="20">
        <f t="shared" si="66"/>
        <v>0</v>
      </c>
    </row>
    <row r="191" spans="1:55" ht="17.25" hidden="1" customHeight="1">
      <c r="A191" s="265" t="s">
        <v>341</v>
      </c>
      <c r="B191" s="265" t="s">
        <v>36</v>
      </c>
      <c r="C191" s="266" t="s">
        <v>85</v>
      </c>
      <c r="D191" s="16"/>
      <c r="E191" s="266" t="s">
        <v>336</v>
      </c>
      <c r="F191" s="293" t="s">
        <v>326</v>
      </c>
      <c r="G191" s="294">
        <f>G190+G189+G188</f>
        <v>3383</v>
      </c>
      <c r="H191" s="269">
        <f t="shared" ref="H191:AB191" si="94">H190+H189+H188</f>
        <v>1782</v>
      </c>
      <c r="I191" s="269">
        <f t="shared" si="94"/>
        <v>568</v>
      </c>
      <c r="J191" s="269">
        <f t="shared" si="94"/>
        <v>0</v>
      </c>
      <c r="K191" s="269">
        <f t="shared" si="94"/>
        <v>136</v>
      </c>
      <c r="L191" s="269">
        <f t="shared" si="94"/>
        <v>175</v>
      </c>
      <c r="M191" s="269">
        <f t="shared" si="94"/>
        <v>0</v>
      </c>
      <c r="N191" s="269">
        <f t="shared" si="94"/>
        <v>477</v>
      </c>
      <c r="O191" s="269">
        <f t="shared" si="94"/>
        <v>0</v>
      </c>
      <c r="P191" s="269">
        <f t="shared" si="94"/>
        <v>86</v>
      </c>
      <c r="Q191" s="269">
        <f t="shared" si="94"/>
        <v>4391</v>
      </c>
      <c r="R191" s="269">
        <f t="shared" si="94"/>
        <v>11</v>
      </c>
      <c r="S191" s="269">
        <f t="shared" si="94"/>
        <v>310</v>
      </c>
      <c r="T191" s="269">
        <f t="shared" si="94"/>
        <v>537</v>
      </c>
      <c r="U191" s="269">
        <f t="shared" si="94"/>
        <v>509</v>
      </c>
      <c r="V191" s="269">
        <f t="shared" si="94"/>
        <v>62</v>
      </c>
      <c r="W191" s="269">
        <f t="shared" si="94"/>
        <v>376</v>
      </c>
      <c r="X191" s="269">
        <f t="shared" si="94"/>
        <v>80</v>
      </c>
      <c r="Y191" s="269">
        <f t="shared" si="94"/>
        <v>404</v>
      </c>
      <c r="Z191" s="269">
        <f t="shared" si="94"/>
        <v>166</v>
      </c>
      <c r="AA191" s="269">
        <f t="shared" si="94"/>
        <v>25</v>
      </c>
      <c r="AB191" s="269">
        <f t="shared" si="94"/>
        <v>188</v>
      </c>
      <c r="AC191" s="20" t="e">
        <f>#REF!</f>
        <v>#REF!</v>
      </c>
      <c r="AD191" s="40" t="e">
        <f>#REF!-AC191</f>
        <v>#REF!</v>
      </c>
      <c r="AE191" s="294">
        <f>AE190+AE189+AE188</f>
        <v>0</v>
      </c>
      <c r="AF191" s="269">
        <f t="shared" ref="AF191:BB191" si="95">AF190+AF189+AF188</f>
        <v>0</v>
      </c>
      <c r="AG191" s="269">
        <f t="shared" si="95"/>
        <v>0</v>
      </c>
      <c r="AH191" s="269">
        <f t="shared" si="95"/>
        <v>0</v>
      </c>
      <c r="AI191" s="269">
        <f t="shared" si="95"/>
        <v>0</v>
      </c>
      <c r="AJ191" s="269">
        <f t="shared" si="95"/>
        <v>0</v>
      </c>
      <c r="AK191" s="269">
        <f t="shared" si="95"/>
        <v>0</v>
      </c>
      <c r="AL191" s="269">
        <f t="shared" si="95"/>
        <v>0</v>
      </c>
      <c r="AM191" s="269">
        <f t="shared" si="95"/>
        <v>0</v>
      </c>
      <c r="AN191" s="269">
        <f t="shared" si="95"/>
        <v>0</v>
      </c>
      <c r="AO191" s="269">
        <f t="shared" si="95"/>
        <v>0</v>
      </c>
      <c r="AP191" s="269">
        <f t="shared" si="95"/>
        <v>0</v>
      </c>
      <c r="AQ191" s="269">
        <f t="shared" si="95"/>
        <v>0</v>
      </c>
      <c r="AR191" s="269">
        <f t="shared" si="95"/>
        <v>0</v>
      </c>
      <c r="AS191" s="269">
        <f t="shared" si="95"/>
        <v>0</v>
      </c>
      <c r="AT191" s="269">
        <f t="shared" si="95"/>
        <v>0</v>
      </c>
      <c r="AU191" s="269">
        <f t="shared" si="95"/>
        <v>0</v>
      </c>
      <c r="AV191" s="269">
        <f t="shared" si="95"/>
        <v>0</v>
      </c>
      <c r="AW191" s="269">
        <f t="shared" si="95"/>
        <v>0</v>
      </c>
      <c r="AX191" s="269">
        <f t="shared" si="95"/>
        <v>0</v>
      </c>
      <c r="AY191" s="269">
        <f t="shared" si="95"/>
        <v>0</v>
      </c>
      <c r="AZ191" s="269">
        <f t="shared" si="95"/>
        <v>0</v>
      </c>
      <c r="BA191" s="269">
        <f t="shared" si="95"/>
        <v>0</v>
      </c>
      <c r="BB191" s="269">
        <f t="shared" si="95"/>
        <v>0</v>
      </c>
      <c r="BC191" s="20">
        <f t="shared" si="66"/>
        <v>0</v>
      </c>
    </row>
    <row r="192" spans="1:55" ht="20.25" hidden="1" customHeight="1">
      <c r="A192" s="101" t="s">
        <v>342</v>
      </c>
      <c r="B192" s="101" t="s">
        <v>36</v>
      </c>
      <c r="C192" s="102" t="s">
        <v>343</v>
      </c>
      <c r="D192" s="16"/>
      <c r="E192" s="102" t="s">
        <v>344</v>
      </c>
      <c r="F192" s="103" t="s">
        <v>301</v>
      </c>
      <c r="G192" s="300">
        <f>G191+G182+G174+G162</f>
        <v>12114</v>
      </c>
      <c r="H192" s="301">
        <f t="shared" ref="H192:AB192" si="96">H191+H182+H174+H162</f>
        <v>6214</v>
      </c>
      <c r="I192" s="301">
        <f t="shared" si="96"/>
        <v>2308</v>
      </c>
      <c r="J192" s="301">
        <f t="shared" si="96"/>
        <v>499</v>
      </c>
      <c r="K192" s="301">
        <f t="shared" si="96"/>
        <v>1029</v>
      </c>
      <c r="L192" s="301">
        <f t="shared" si="96"/>
        <v>1465</v>
      </c>
      <c r="M192" s="301">
        <f t="shared" si="96"/>
        <v>135</v>
      </c>
      <c r="N192" s="301">
        <f t="shared" si="96"/>
        <v>1193</v>
      </c>
      <c r="O192" s="301">
        <f t="shared" si="96"/>
        <v>43</v>
      </c>
      <c r="P192" s="301">
        <f t="shared" si="96"/>
        <v>2011</v>
      </c>
      <c r="Q192" s="301">
        <f t="shared" si="96"/>
        <v>14149</v>
      </c>
      <c r="R192" s="301">
        <f t="shared" si="96"/>
        <v>361</v>
      </c>
      <c r="S192" s="301">
        <f t="shared" si="96"/>
        <v>781</v>
      </c>
      <c r="T192" s="301">
        <f t="shared" si="96"/>
        <v>4068</v>
      </c>
      <c r="U192" s="301">
        <f t="shared" si="96"/>
        <v>2940</v>
      </c>
      <c r="V192" s="301">
        <f t="shared" si="96"/>
        <v>241</v>
      </c>
      <c r="W192" s="301">
        <f t="shared" si="96"/>
        <v>1094</v>
      </c>
      <c r="X192" s="301">
        <f t="shared" si="96"/>
        <v>545</v>
      </c>
      <c r="Y192" s="301">
        <f t="shared" si="96"/>
        <v>1522</v>
      </c>
      <c r="Z192" s="301">
        <f t="shared" si="96"/>
        <v>506</v>
      </c>
      <c r="AA192" s="301">
        <f t="shared" si="96"/>
        <v>990</v>
      </c>
      <c r="AB192" s="301">
        <f t="shared" si="96"/>
        <v>1300</v>
      </c>
      <c r="AC192" s="20" t="e">
        <f>#REF!</f>
        <v>#REF!</v>
      </c>
      <c r="AD192" s="40" t="e">
        <f>#REF!-AC192</f>
        <v>#REF!</v>
      </c>
      <c r="AE192" s="300">
        <f>AE191+AE182+AE174+AE162</f>
        <v>0</v>
      </c>
      <c r="AF192" s="301">
        <f t="shared" ref="AF192:BB192" si="97">AF191+AF182+AF174+AF162</f>
        <v>0</v>
      </c>
      <c r="AG192" s="301">
        <f t="shared" si="97"/>
        <v>0</v>
      </c>
      <c r="AH192" s="301">
        <f t="shared" si="97"/>
        <v>0</v>
      </c>
      <c r="AI192" s="301">
        <f t="shared" si="97"/>
        <v>0</v>
      </c>
      <c r="AJ192" s="301">
        <f t="shared" si="97"/>
        <v>0</v>
      </c>
      <c r="AK192" s="301">
        <f t="shared" si="97"/>
        <v>0</v>
      </c>
      <c r="AL192" s="301">
        <f t="shared" si="97"/>
        <v>0</v>
      </c>
      <c r="AM192" s="301">
        <f t="shared" si="97"/>
        <v>0</v>
      </c>
      <c r="AN192" s="301">
        <f t="shared" si="97"/>
        <v>0</v>
      </c>
      <c r="AO192" s="301">
        <f t="shared" si="97"/>
        <v>0</v>
      </c>
      <c r="AP192" s="301">
        <f t="shared" si="97"/>
        <v>0</v>
      </c>
      <c r="AQ192" s="301">
        <f t="shared" si="97"/>
        <v>0</v>
      </c>
      <c r="AR192" s="301">
        <f t="shared" si="97"/>
        <v>0</v>
      </c>
      <c r="AS192" s="301">
        <f t="shared" si="97"/>
        <v>0</v>
      </c>
      <c r="AT192" s="301">
        <f t="shared" si="97"/>
        <v>0</v>
      </c>
      <c r="AU192" s="301">
        <f t="shared" si="97"/>
        <v>0</v>
      </c>
      <c r="AV192" s="301">
        <f t="shared" si="97"/>
        <v>0</v>
      </c>
      <c r="AW192" s="301">
        <f t="shared" si="97"/>
        <v>0</v>
      </c>
      <c r="AX192" s="301">
        <f t="shared" si="97"/>
        <v>0</v>
      </c>
      <c r="AY192" s="301">
        <f t="shared" si="97"/>
        <v>0</v>
      </c>
      <c r="AZ192" s="301">
        <f t="shared" si="97"/>
        <v>0</v>
      </c>
      <c r="BA192" s="301">
        <f t="shared" si="97"/>
        <v>0</v>
      </c>
      <c r="BB192" s="301">
        <f t="shared" si="97"/>
        <v>0</v>
      </c>
      <c r="BC192" s="20">
        <f t="shared" si="66"/>
        <v>0</v>
      </c>
    </row>
    <row r="193" spans="1:55" hidden="1">
      <c r="A193" s="30" t="s">
        <v>345</v>
      </c>
      <c r="B193" s="30" t="s">
        <v>36</v>
      </c>
      <c r="C193" s="16" t="s">
        <v>57</v>
      </c>
      <c r="D193" s="16"/>
      <c r="E193" s="16" t="s">
        <v>346</v>
      </c>
      <c r="F193" s="17" t="s">
        <v>347</v>
      </c>
      <c r="G193" s="49">
        <v>120</v>
      </c>
      <c r="H193" s="25">
        <v>20</v>
      </c>
      <c r="I193" s="25">
        <v>0</v>
      </c>
      <c r="J193" s="25">
        <v>0</v>
      </c>
      <c r="K193" s="25">
        <v>70</v>
      </c>
      <c r="L193" s="25">
        <v>40</v>
      </c>
      <c r="M193" s="25">
        <v>0</v>
      </c>
      <c r="N193" s="25">
        <v>140</v>
      </c>
      <c r="O193" s="25">
        <v>0</v>
      </c>
      <c r="P193" s="25">
        <v>0</v>
      </c>
      <c r="Q193" s="25">
        <v>800</v>
      </c>
      <c r="R193" s="25">
        <v>0</v>
      </c>
      <c r="S193" s="25">
        <v>25</v>
      </c>
      <c r="T193" s="25">
        <v>40</v>
      </c>
      <c r="U193" s="25">
        <v>230</v>
      </c>
      <c r="V193" s="25">
        <v>30</v>
      </c>
      <c r="W193" s="25">
        <v>15</v>
      </c>
      <c r="X193" s="25">
        <v>20</v>
      </c>
      <c r="Y193" s="25">
        <v>180</v>
      </c>
      <c r="Z193" s="25">
        <v>0</v>
      </c>
      <c r="AA193" s="25">
        <v>0</v>
      </c>
      <c r="AB193" s="25">
        <v>30</v>
      </c>
      <c r="AC193" s="20" t="e">
        <f>#REF!</f>
        <v>#REF!</v>
      </c>
      <c r="AD193" s="21" t="e">
        <f>#REF!-AC193</f>
        <v>#REF!</v>
      </c>
      <c r="AE193" s="75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  <c r="AR193" s="76"/>
      <c r="AS193" s="76"/>
      <c r="AT193" s="76"/>
      <c r="AU193" s="76"/>
      <c r="AV193" s="76"/>
      <c r="AW193" s="76"/>
      <c r="AX193" s="76"/>
      <c r="AY193" s="76"/>
      <c r="AZ193" s="76"/>
      <c r="BA193" s="76"/>
      <c r="BB193" s="76"/>
      <c r="BC193" s="20">
        <f t="shared" si="66"/>
        <v>0</v>
      </c>
    </row>
    <row r="194" spans="1:55" ht="15.75" hidden="1">
      <c r="A194" s="296" t="s">
        <v>348</v>
      </c>
      <c r="B194" s="296" t="s">
        <v>36</v>
      </c>
      <c r="C194" s="16" t="s">
        <v>57</v>
      </c>
      <c r="D194" s="16"/>
      <c r="E194" s="16" t="s">
        <v>349</v>
      </c>
      <c r="F194" s="61" t="s">
        <v>350</v>
      </c>
      <c r="G194" s="49">
        <v>150</v>
      </c>
      <c r="H194" s="25">
        <v>70</v>
      </c>
      <c r="I194" s="25"/>
      <c r="J194" s="25">
        <v>50</v>
      </c>
      <c r="K194" s="25">
        <v>20</v>
      </c>
      <c r="L194" s="25">
        <v>15</v>
      </c>
      <c r="M194" s="25"/>
      <c r="N194" s="25"/>
      <c r="O194" s="25"/>
      <c r="P194" s="25"/>
      <c r="Q194" s="25"/>
      <c r="R194" s="25"/>
      <c r="S194" s="25">
        <v>50</v>
      </c>
      <c r="T194" s="25">
        <v>50</v>
      </c>
      <c r="U194" s="25">
        <v>40</v>
      </c>
      <c r="V194" s="25">
        <v>10</v>
      </c>
      <c r="W194" s="25"/>
      <c r="X194" s="25"/>
      <c r="Y194" s="25"/>
      <c r="Z194" s="25"/>
      <c r="AA194" s="25">
        <v>12</v>
      </c>
      <c r="AB194" s="25">
        <v>50</v>
      </c>
      <c r="AC194" s="20" t="e">
        <f>#REF!</f>
        <v>#REF!</v>
      </c>
      <c r="AD194" s="21" t="e">
        <f>#REF!-AC194</f>
        <v>#REF!</v>
      </c>
      <c r="AE194" s="75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  <c r="AR194" s="76"/>
      <c r="AS194" s="76"/>
      <c r="AT194" s="76"/>
      <c r="AU194" s="76"/>
      <c r="AV194" s="76"/>
      <c r="AW194" s="76"/>
      <c r="AX194" s="76"/>
      <c r="AY194" s="76"/>
      <c r="AZ194" s="76"/>
      <c r="BA194" s="76"/>
      <c r="BB194" s="76"/>
      <c r="BC194" s="20">
        <f t="shared" si="66"/>
        <v>0</v>
      </c>
    </row>
    <row r="195" spans="1:55" ht="15.75" hidden="1">
      <c r="A195" s="74" t="s">
        <v>351</v>
      </c>
      <c r="B195" s="74" t="s">
        <v>36</v>
      </c>
      <c r="C195" s="16" t="s">
        <v>37</v>
      </c>
      <c r="D195" s="16"/>
      <c r="E195" s="16" t="s">
        <v>352</v>
      </c>
      <c r="F195" s="17" t="s">
        <v>347</v>
      </c>
      <c r="G195" s="179">
        <v>80</v>
      </c>
      <c r="H195" s="35">
        <v>0</v>
      </c>
      <c r="I195" s="35"/>
      <c r="J195" s="35"/>
      <c r="K195" s="35">
        <v>5</v>
      </c>
      <c r="L195" s="35">
        <v>10</v>
      </c>
      <c r="M195" s="35"/>
      <c r="N195" s="35">
        <v>105</v>
      </c>
      <c r="O195" s="35"/>
      <c r="P195" s="35"/>
      <c r="Q195" s="35"/>
      <c r="R195" s="35"/>
      <c r="S195" s="35">
        <v>6</v>
      </c>
      <c r="T195" s="35"/>
      <c r="U195" s="35">
        <v>40</v>
      </c>
      <c r="V195" s="35">
        <v>31</v>
      </c>
      <c r="W195" s="35">
        <v>110</v>
      </c>
      <c r="X195" s="35"/>
      <c r="Y195" s="35">
        <v>0</v>
      </c>
      <c r="Z195" s="35">
        <v>3</v>
      </c>
      <c r="AA195" s="35"/>
      <c r="AB195" s="35"/>
      <c r="AC195" s="20" t="e">
        <f>#REF!</f>
        <v>#REF!</v>
      </c>
      <c r="AD195" s="21" t="e">
        <f>#REF!-AC195</f>
        <v>#REF!</v>
      </c>
      <c r="AE195" s="49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76"/>
      <c r="AY195" s="76"/>
      <c r="AZ195" s="76"/>
      <c r="BA195" s="76"/>
      <c r="BB195" s="76"/>
      <c r="BC195" s="20">
        <f t="shared" si="66"/>
        <v>0</v>
      </c>
    </row>
    <row r="196" spans="1:55" ht="15.75" hidden="1">
      <c r="A196" s="23" t="s">
        <v>353</v>
      </c>
      <c r="B196" s="296" t="s">
        <v>36</v>
      </c>
      <c r="C196" s="16" t="s">
        <v>37</v>
      </c>
      <c r="D196" s="16"/>
      <c r="E196" s="16" t="s">
        <v>354</v>
      </c>
      <c r="F196" s="17" t="s">
        <v>347</v>
      </c>
      <c r="G196" s="172"/>
      <c r="H196" s="302"/>
      <c r="I196" s="302"/>
      <c r="J196" s="302"/>
      <c r="K196" s="302"/>
      <c r="L196" s="302"/>
      <c r="M196" s="302"/>
      <c r="N196" s="302"/>
      <c r="O196" s="302"/>
      <c r="P196" s="302"/>
      <c r="Q196" s="302"/>
      <c r="R196" s="302"/>
      <c r="S196" s="302"/>
      <c r="T196" s="302"/>
      <c r="U196" s="32"/>
      <c r="V196" s="32"/>
      <c r="W196" s="32"/>
      <c r="X196" s="32"/>
      <c r="Y196" s="32"/>
      <c r="Z196" s="25"/>
      <c r="AA196" s="25"/>
      <c r="AB196" s="25"/>
      <c r="AC196" s="20" t="e">
        <f>#REF!</f>
        <v>#REF!</v>
      </c>
      <c r="AD196" s="21" t="e">
        <f>#REF!-AC196</f>
        <v>#REF!</v>
      </c>
      <c r="AE196" s="249"/>
      <c r="AF196" s="244"/>
      <c r="AG196" s="244"/>
      <c r="AH196" s="244"/>
      <c r="AI196" s="244"/>
      <c r="AJ196" s="244"/>
      <c r="AK196" s="244"/>
      <c r="AL196" s="244"/>
      <c r="AM196" s="244"/>
      <c r="AN196" s="244"/>
      <c r="AO196" s="244"/>
      <c r="AP196" s="244"/>
      <c r="AQ196" s="244"/>
      <c r="AR196" s="81"/>
      <c r="AS196" s="81"/>
      <c r="AT196" s="81"/>
      <c r="AU196" s="81"/>
      <c r="AV196" s="81"/>
      <c r="AW196" s="76"/>
      <c r="AX196" s="76"/>
      <c r="AY196" s="76"/>
      <c r="AZ196" s="76"/>
      <c r="BA196" s="76"/>
      <c r="BB196" s="76"/>
      <c r="BC196" s="20">
        <f t="shared" si="66"/>
        <v>0</v>
      </c>
    </row>
    <row r="197" spans="1:55" ht="15.75" hidden="1">
      <c r="A197" s="23" t="s">
        <v>355</v>
      </c>
      <c r="B197" s="59" t="s">
        <v>36</v>
      </c>
      <c r="C197" s="28" t="s">
        <v>37</v>
      </c>
      <c r="D197" s="16" t="s">
        <v>356</v>
      </c>
      <c r="E197" s="28" t="s">
        <v>357</v>
      </c>
      <c r="F197" s="29" t="s">
        <v>350</v>
      </c>
      <c r="G197" s="303">
        <v>40</v>
      </c>
      <c r="H197" s="247">
        <v>250</v>
      </c>
      <c r="I197" s="247"/>
      <c r="J197" s="35"/>
      <c r="K197" s="247">
        <v>30</v>
      </c>
      <c r="L197" s="247">
        <v>40</v>
      </c>
      <c r="M197" s="35"/>
      <c r="N197" s="247">
        <v>30</v>
      </c>
      <c r="O197" s="247"/>
      <c r="P197" s="247"/>
      <c r="Q197" s="247">
        <v>400</v>
      </c>
      <c r="R197" s="247"/>
      <c r="S197" s="247">
        <v>30</v>
      </c>
      <c r="T197" s="247">
        <v>300</v>
      </c>
      <c r="U197" s="247">
        <v>30</v>
      </c>
      <c r="V197" s="247">
        <v>15</v>
      </c>
      <c r="W197" s="247"/>
      <c r="X197" s="247"/>
      <c r="Y197" s="247"/>
      <c r="Z197" s="247">
        <v>10</v>
      </c>
      <c r="AA197" s="304"/>
      <c r="AB197" s="304"/>
      <c r="AC197" s="20" t="e">
        <f>#REF!</f>
        <v>#REF!</v>
      </c>
      <c r="AD197" s="21" t="e">
        <f>#REF!-AC197</f>
        <v>#REF!</v>
      </c>
      <c r="AE197" s="303"/>
      <c r="AF197" s="247"/>
      <c r="AG197" s="247"/>
      <c r="AH197" s="35"/>
      <c r="AI197" s="247"/>
      <c r="AJ197" s="247"/>
      <c r="AK197" s="35"/>
      <c r="AL197" s="247"/>
      <c r="AM197" s="247"/>
      <c r="AN197" s="247"/>
      <c r="AO197" s="247"/>
      <c r="AP197" s="247"/>
      <c r="AQ197" s="247"/>
      <c r="AR197" s="247"/>
      <c r="AS197" s="247"/>
      <c r="AT197" s="247"/>
      <c r="AU197" s="247"/>
      <c r="AV197" s="247"/>
      <c r="AW197" s="247"/>
      <c r="AX197" s="247"/>
      <c r="AY197" s="247"/>
      <c r="AZ197" s="247"/>
      <c r="BA197" s="247"/>
      <c r="BB197" s="247"/>
      <c r="BC197" s="20">
        <f t="shared" si="66"/>
        <v>0</v>
      </c>
    </row>
    <row r="198" spans="1:55" ht="15.75" hidden="1">
      <c r="A198" s="296" t="s">
        <v>358</v>
      </c>
      <c r="B198" s="296" t="s">
        <v>36</v>
      </c>
      <c r="C198" s="305" t="s">
        <v>37</v>
      </c>
      <c r="D198" s="16" t="s">
        <v>359</v>
      </c>
      <c r="E198" s="305" t="s">
        <v>360</v>
      </c>
      <c r="F198" s="306" t="s">
        <v>350</v>
      </c>
      <c r="G198" s="49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0" t="e">
        <f>#REF!</f>
        <v>#REF!</v>
      </c>
      <c r="AD198" s="21" t="e">
        <f>#REF!-AC198</f>
        <v>#REF!</v>
      </c>
      <c r="AE198" s="75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  <c r="AR198" s="76"/>
      <c r="AS198" s="76"/>
      <c r="AT198" s="76"/>
      <c r="AU198" s="76"/>
      <c r="AV198" s="76"/>
      <c r="AW198" s="76"/>
      <c r="AX198" s="76"/>
      <c r="AY198" s="76"/>
      <c r="AZ198" s="76"/>
      <c r="BA198" s="76"/>
      <c r="BB198" s="76"/>
      <c r="BC198" s="20">
        <f t="shared" ref="BC198:BC261" si="98">((AE198*$AE$2)+(AF198*$AF$2)+(AG198*$AG$2)+(AH198*$AH$2)+(AI198*$AI$2)+(AJ198*$AJ$2)+(AK198*$AK$2)+(AL198*$AL$2)+(AM198*$AM$2)+(AN198*$AN$2)+(AO198*$AO$2)+(AP198*$AP$2)+(AQ198*$AQ$2)+(AR198*$AR$2)+(AS198*$AS$2)+(AT198*$AT$2)+(AU198*$AU$2)+(AV198*$AV$2)+(AW198*$AW$2)+(AX198*$AX$2)+(AY198*$AY$2)+(AZ198*$AZ$2)+(BA198*$BA$2)+(BB198*$BB$2))/100000</f>
        <v>0</v>
      </c>
    </row>
    <row r="199" spans="1:55" hidden="1">
      <c r="A199" s="30" t="s">
        <v>361</v>
      </c>
      <c r="B199" s="30" t="s">
        <v>36</v>
      </c>
      <c r="C199" s="30" t="s">
        <v>57</v>
      </c>
      <c r="D199" s="16"/>
      <c r="E199" s="30" t="s">
        <v>362</v>
      </c>
      <c r="F199" s="307" t="s">
        <v>347</v>
      </c>
      <c r="G199" s="31"/>
      <c r="H199" s="32">
        <v>10</v>
      </c>
      <c r="I199" s="32"/>
      <c r="J199" s="32"/>
      <c r="K199" s="32"/>
      <c r="L199" s="32">
        <v>16</v>
      </c>
      <c r="M199" s="32"/>
      <c r="N199" s="32">
        <v>20</v>
      </c>
      <c r="O199" s="32"/>
      <c r="P199" s="32"/>
      <c r="Q199" s="32"/>
      <c r="R199" s="32"/>
      <c r="S199" s="32">
        <v>23</v>
      </c>
      <c r="T199" s="32"/>
      <c r="U199" s="32"/>
      <c r="V199" s="32">
        <v>11</v>
      </c>
      <c r="W199" s="32">
        <v>1</v>
      </c>
      <c r="X199" s="32"/>
      <c r="Y199" s="25">
        <v>53</v>
      </c>
      <c r="Z199" s="308"/>
      <c r="AA199" s="308"/>
      <c r="AB199" s="308"/>
      <c r="AC199" s="20" t="e">
        <f>#REF!</f>
        <v>#REF!</v>
      </c>
      <c r="AD199" s="21" t="e">
        <f>#REF!-AC199</f>
        <v>#REF!</v>
      </c>
      <c r="AE199" s="75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  <c r="AR199" s="76"/>
      <c r="AS199" s="76"/>
      <c r="AT199" s="76"/>
      <c r="AU199" s="76"/>
      <c r="AV199" s="76"/>
      <c r="AW199" s="76"/>
      <c r="AX199" s="76"/>
      <c r="AY199" s="76"/>
      <c r="AZ199" s="76"/>
      <c r="BA199" s="76"/>
      <c r="BB199" s="76"/>
      <c r="BC199" s="20">
        <f t="shared" si="98"/>
        <v>0</v>
      </c>
    </row>
    <row r="200" spans="1:55" ht="15.75" hidden="1">
      <c r="A200" s="23" t="s">
        <v>363</v>
      </c>
      <c r="B200" s="309" t="s">
        <v>36</v>
      </c>
      <c r="C200" s="16" t="s">
        <v>37</v>
      </c>
      <c r="D200" s="16"/>
      <c r="E200" s="16" t="s">
        <v>364</v>
      </c>
      <c r="F200" s="17" t="s">
        <v>347</v>
      </c>
      <c r="G200" s="31">
        <v>54</v>
      </c>
      <c r="H200" s="32">
        <v>2</v>
      </c>
      <c r="I200" s="32"/>
      <c r="J200" s="32"/>
      <c r="K200" s="32">
        <v>3</v>
      </c>
      <c r="L200" s="32">
        <v>10</v>
      </c>
      <c r="M200" s="32"/>
      <c r="N200" s="32">
        <v>42</v>
      </c>
      <c r="O200" s="32"/>
      <c r="P200" s="32">
        <v>5</v>
      </c>
      <c r="Q200" s="32"/>
      <c r="R200" s="32"/>
      <c r="S200" s="32">
        <v>17</v>
      </c>
      <c r="T200" s="32"/>
      <c r="U200" s="32"/>
      <c r="V200" s="32">
        <v>18</v>
      </c>
      <c r="W200" s="32">
        <v>91</v>
      </c>
      <c r="X200" s="32">
        <v>1</v>
      </c>
      <c r="Y200" s="32">
        <v>6</v>
      </c>
      <c r="Z200" s="25"/>
      <c r="AA200" s="25"/>
      <c r="AB200" s="25">
        <v>5</v>
      </c>
      <c r="AC200" s="20" t="e">
        <f>#REF!</f>
        <v>#REF!</v>
      </c>
      <c r="AD200" s="21" t="e">
        <f>#REF!-AC200</f>
        <v>#REF!</v>
      </c>
      <c r="AE200" s="75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  <c r="AR200" s="76"/>
      <c r="AS200" s="76"/>
      <c r="AT200" s="76"/>
      <c r="AU200" s="76"/>
      <c r="AV200" s="76"/>
      <c r="AW200" s="76"/>
      <c r="AX200" s="76"/>
      <c r="AY200" s="76"/>
      <c r="AZ200" s="76"/>
      <c r="BA200" s="76"/>
      <c r="BB200" s="76"/>
      <c r="BC200" s="20">
        <f t="shared" si="98"/>
        <v>0</v>
      </c>
    </row>
    <row r="201" spans="1:55" hidden="1">
      <c r="A201" s="310" t="s">
        <v>365</v>
      </c>
      <c r="B201" s="310" t="s">
        <v>36</v>
      </c>
      <c r="C201" s="37" t="s">
        <v>48</v>
      </c>
      <c r="D201" s="16"/>
      <c r="E201" s="37" t="s">
        <v>346</v>
      </c>
      <c r="F201" s="38" t="s">
        <v>347</v>
      </c>
      <c r="G201" s="47">
        <f>SUM(G193:G200)</f>
        <v>444</v>
      </c>
      <c r="H201" s="50">
        <f t="shared" ref="H201:AB201" si="99">SUM(H193:H200)</f>
        <v>352</v>
      </c>
      <c r="I201" s="50">
        <f t="shared" si="99"/>
        <v>0</v>
      </c>
      <c r="J201" s="50">
        <f t="shared" si="99"/>
        <v>50</v>
      </c>
      <c r="K201" s="50">
        <f t="shared" si="99"/>
        <v>128</v>
      </c>
      <c r="L201" s="50">
        <f t="shared" si="99"/>
        <v>131</v>
      </c>
      <c r="M201" s="50">
        <f t="shared" si="99"/>
        <v>0</v>
      </c>
      <c r="N201" s="50">
        <f t="shared" si="99"/>
        <v>337</v>
      </c>
      <c r="O201" s="50">
        <f t="shared" si="99"/>
        <v>0</v>
      </c>
      <c r="P201" s="50">
        <f t="shared" si="99"/>
        <v>5</v>
      </c>
      <c r="Q201" s="50">
        <f t="shared" si="99"/>
        <v>1200</v>
      </c>
      <c r="R201" s="50">
        <f t="shared" si="99"/>
        <v>0</v>
      </c>
      <c r="S201" s="50">
        <f t="shared" si="99"/>
        <v>151</v>
      </c>
      <c r="T201" s="50">
        <f t="shared" si="99"/>
        <v>390</v>
      </c>
      <c r="U201" s="50">
        <f t="shared" si="99"/>
        <v>340</v>
      </c>
      <c r="V201" s="50">
        <f t="shared" si="99"/>
        <v>115</v>
      </c>
      <c r="W201" s="50">
        <f t="shared" si="99"/>
        <v>217</v>
      </c>
      <c r="X201" s="50">
        <f t="shared" si="99"/>
        <v>21</v>
      </c>
      <c r="Y201" s="50">
        <f t="shared" si="99"/>
        <v>239</v>
      </c>
      <c r="Z201" s="50">
        <f t="shared" si="99"/>
        <v>13</v>
      </c>
      <c r="AA201" s="50">
        <f t="shared" si="99"/>
        <v>12</v>
      </c>
      <c r="AB201" s="50">
        <f t="shared" si="99"/>
        <v>85</v>
      </c>
      <c r="AC201" s="20" t="e">
        <f>#REF!</f>
        <v>#REF!</v>
      </c>
      <c r="AD201" s="40" t="e">
        <f>#REF!-AC201</f>
        <v>#REF!</v>
      </c>
      <c r="AE201" s="47">
        <f>SUM(AE193:AE200)</f>
        <v>0</v>
      </c>
      <c r="AF201" s="50">
        <f t="shared" ref="AF201:AX201" si="100">SUM(AF193:AF200)</f>
        <v>0</v>
      </c>
      <c r="AG201" s="50">
        <f t="shared" si="100"/>
        <v>0</v>
      </c>
      <c r="AH201" s="50">
        <f t="shared" si="100"/>
        <v>0</v>
      </c>
      <c r="AI201" s="50">
        <f t="shared" si="100"/>
        <v>0</v>
      </c>
      <c r="AJ201" s="50">
        <f t="shared" si="100"/>
        <v>0</v>
      </c>
      <c r="AK201" s="50">
        <f t="shared" si="100"/>
        <v>0</v>
      </c>
      <c r="AL201" s="50">
        <f t="shared" si="100"/>
        <v>0</v>
      </c>
      <c r="AM201" s="50">
        <f t="shared" si="100"/>
        <v>0</v>
      </c>
      <c r="AN201" s="50">
        <f t="shared" si="100"/>
        <v>0</v>
      </c>
      <c r="AO201" s="50">
        <f t="shared" si="100"/>
        <v>0</v>
      </c>
      <c r="AP201" s="50">
        <f t="shared" si="100"/>
        <v>0</v>
      </c>
      <c r="AQ201" s="50">
        <f t="shared" si="100"/>
        <v>0</v>
      </c>
      <c r="AR201" s="50">
        <f t="shared" si="100"/>
        <v>0</v>
      </c>
      <c r="AS201" s="50">
        <f t="shared" si="100"/>
        <v>0</v>
      </c>
      <c r="AT201" s="50">
        <f t="shared" si="100"/>
        <v>0</v>
      </c>
      <c r="AU201" s="50">
        <f t="shared" si="100"/>
        <v>0</v>
      </c>
      <c r="AV201" s="50">
        <f t="shared" si="100"/>
        <v>0</v>
      </c>
      <c r="AW201" s="50">
        <f t="shared" si="100"/>
        <v>0</v>
      </c>
      <c r="AX201" s="50">
        <f t="shared" si="100"/>
        <v>0</v>
      </c>
      <c r="AY201" s="50">
        <f>SUM(AY193:AY200)</f>
        <v>0</v>
      </c>
      <c r="AZ201" s="50">
        <f t="shared" ref="AZ201:BB201" si="101">SUM(AZ193:AZ200)</f>
        <v>0</v>
      </c>
      <c r="BA201" s="50">
        <f t="shared" si="101"/>
        <v>0</v>
      </c>
      <c r="BB201" s="50">
        <f t="shared" si="101"/>
        <v>0</v>
      </c>
      <c r="BC201" s="20">
        <f t="shared" si="98"/>
        <v>0</v>
      </c>
    </row>
    <row r="202" spans="1:55" ht="18.75" hidden="1" customHeight="1">
      <c r="A202" s="311" t="s">
        <v>366</v>
      </c>
      <c r="B202" s="311" t="s">
        <v>36</v>
      </c>
      <c r="C202" s="312" t="s">
        <v>367</v>
      </c>
      <c r="D202" s="16"/>
      <c r="E202" s="312" t="s">
        <v>347</v>
      </c>
      <c r="F202" s="313" t="s">
        <v>350</v>
      </c>
      <c r="G202" s="254">
        <f>G201</f>
        <v>444</v>
      </c>
      <c r="H202" s="255">
        <f t="shared" ref="H202:AB202" si="102">H201</f>
        <v>352</v>
      </c>
      <c r="I202" s="255">
        <f t="shared" si="102"/>
        <v>0</v>
      </c>
      <c r="J202" s="255">
        <f t="shared" si="102"/>
        <v>50</v>
      </c>
      <c r="K202" s="255">
        <f t="shared" si="102"/>
        <v>128</v>
      </c>
      <c r="L202" s="255">
        <f t="shared" si="102"/>
        <v>131</v>
      </c>
      <c r="M202" s="314">
        <f t="shared" si="102"/>
        <v>0</v>
      </c>
      <c r="N202" s="314">
        <f t="shared" si="102"/>
        <v>337</v>
      </c>
      <c r="O202" s="314">
        <f t="shared" si="102"/>
        <v>0</v>
      </c>
      <c r="P202" s="314">
        <f t="shared" si="102"/>
        <v>5</v>
      </c>
      <c r="Q202" s="314">
        <f t="shared" si="102"/>
        <v>1200</v>
      </c>
      <c r="R202" s="314">
        <f t="shared" si="102"/>
        <v>0</v>
      </c>
      <c r="S202" s="314">
        <f t="shared" si="102"/>
        <v>151</v>
      </c>
      <c r="T202" s="314">
        <f t="shared" si="102"/>
        <v>390</v>
      </c>
      <c r="U202" s="314">
        <f t="shared" si="102"/>
        <v>340</v>
      </c>
      <c r="V202" s="314">
        <f t="shared" si="102"/>
        <v>115</v>
      </c>
      <c r="W202" s="314">
        <f t="shared" si="102"/>
        <v>217</v>
      </c>
      <c r="X202" s="314">
        <f t="shared" si="102"/>
        <v>21</v>
      </c>
      <c r="Y202" s="314">
        <f t="shared" si="102"/>
        <v>239</v>
      </c>
      <c r="Z202" s="314">
        <f t="shared" si="102"/>
        <v>13</v>
      </c>
      <c r="AA202" s="314">
        <f t="shared" si="102"/>
        <v>12</v>
      </c>
      <c r="AB202" s="314">
        <f t="shared" si="102"/>
        <v>85</v>
      </c>
      <c r="AC202" s="20" t="e">
        <f>#REF!</f>
        <v>#REF!</v>
      </c>
      <c r="AD202" s="40" t="e">
        <f>#REF!-AC202</f>
        <v>#REF!</v>
      </c>
      <c r="AE202" s="254">
        <f>AE201</f>
        <v>0</v>
      </c>
      <c r="AF202" s="255">
        <f t="shared" ref="AF202:BB202" si="103">AF201</f>
        <v>0</v>
      </c>
      <c r="AG202" s="255">
        <f t="shared" si="103"/>
        <v>0</v>
      </c>
      <c r="AH202" s="255">
        <f t="shared" si="103"/>
        <v>0</v>
      </c>
      <c r="AI202" s="255">
        <f t="shared" si="103"/>
        <v>0</v>
      </c>
      <c r="AJ202" s="255">
        <f t="shared" si="103"/>
        <v>0</v>
      </c>
      <c r="AK202" s="314">
        <f t="shared" si="103"/>
        <v>0</v>
      </c>
      <c r="AL202" s="314">
        <f t="shared" si="103"/>
        <v>0</v>
      </c>
      <c r="AM202" s="314">
        <f t="shared" si="103"/>
        <v>0</v>
      </c>
      <c r="AN202" s="314">
        <f t="shared" si="103"/>
        <v>0</v>
      </c>
      <c r="AO202" s="314">
        <f t="shared" si="103"/>
        <v>0</v>
      </c>
      <c r="AP202" s="314">
        <f t="shared" si="103"/>
        <v>0</v>
      </c>
      <c r="AQ202" s="314">
        <f t="shared" si="103"/>
        <v>0</v>
      </c>
      <c r="AR202" s="314">
        <f t="shared" si="103"/>
        <v>0</v>
      </c>
      <c r="AS202" s="314">
        <f t="shared" si="103"/>
        <v>0</v>
      </c>
      <c r="AT202" s="314">
        <f t="shared" si="103"/>
        <v>0</v>
      </c>
      <c r="AU202" s="314">
        <f t="shared" si="103"/>
        <v>0</v>
      </c>
      <c r="AV202" s="314">
        <f t="shared" si="103"/>
        <v>0</v>
      </c>
      <c r="AW202" s="314">
        <f t="shared" si="103"/>
        <v>0</v>
      </c>
      <c r="AX202" s="314">
        <f t="shared" si="103"/>
        <v>0</v>
      </c>
      <c r="AY202" s="314">
        <f t="shared" si="103"/>
        <v>0</v>
      </c>
      <c r="AZ202" s="314">
        <f t="shared" si="103"/>
        <v>0</v>
      </c>
      <c r="BA202" s="314">
        <f t="shared" si="103"/>
        <v>0</v>
      </c>
      <c r="BB202" s="314">
        <f t="shared" si="103"/>
        <v>0</v>
      </c>
      <c r="BC202" s="20">
        <f t="shared" si="98"/>
        <v>0</v>
      </c>
    </row>
    <row r="203" spans="1:55" hidden="1">
      <c r="A203" t="s">
        <v>368</v>
      </c>
      <c r="B203" s="30" t="s">
        <v>36</v>
      </c>
      <c r="C203" t="s">
        <v>37</v>
      </c>
      <c r="D203" s="16"/>
      <c r="E203" s="16" t="s">
        <v>369</v>
      </c>
      <c r="F203" s="17" t="s">
        <v>370</v>
      </c>
      <c r="G203" s="49">
        <v>390</v>
      </c>
      <c r="H203" s="49">
        <v>40</v>
      </c>
      <c r="I203" s="49">
        <v>110</v>
      </c>
      <c r="J203" s="49"/>
      <c r="K203" s="49">
        <v>15</v>
      </c>
      <c r="L203" s="49">
        <v>40</v>
      </c>
      <c r="M203" s="49"/>
      <c r="N203" s="49">
        <v>220</v>
      </c>
      <c r="O203" s="49"/>
      <c r="P203" s="49"/>
      <c r="Q203" s="49">
        <v>180</v>
      </c>
      <c r="R203" s="49"/>
      <c r="S203" s="49">
        <v>60</v>
      </c>
      <c r="T203" s="49">
        <v>410</v>
      </c>
      <c r="U203" s="49">
        <v>310</v>
      </c>
      <c r="V203" s="49">
        <v>10</v>
      </c>
      <c r="W203" s="49">
        <v>60</v>
      </c>
      <c r="X203" s="49">
        <v>100</v>
      </c>
      <c r="Y203" s="49">
        <v>110</v>
      </c>
      <c r="Z203" s="49">
        <v>2</v>
      </c>
      <c r="AA203" s="49"/>
      <c r="AB203" s="49">
        <v>10</v>
      </c>
      <c r="AC203" s="20" t="e">
        <f>#REF!</f>
        <v>#REF!</v>
      </c>
      <c r="AD203" s="21" t="e">
        <f>#REF!-AC203</f>
        <v>#REF!</v>
      </c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20">
        <f t="shared" si="98"/>
        <v>0</v>
      </c>
    </row>
    <row r="204" spans="1:55" ht="15.75" hidden="1">
      <c r="A204" s="315" t="s">
        <v>52</v>
      </c>
      <c r="B204" s="315" t="s">
        <v>36</v>
      </c>
      <c r="C204" s="28" t="s">
        <v>37</v>
      </c>
      <c r="D204" s="16" t="s">
        <v>38</v>
      </c>
      <c r="E204" s="28" t="s">
        <v>369</v>
      </c>
      <c r="F204" s="29" t="s">
        <v>370</v>
      </c>
      <c r="G204" s="49">
        <v>0</v>
      </c>
      <c r="H204" s="49"/>
      <c r="I204" s="49"/>
      <c r="J204" s="49">
        <v>0</v>
      </c>
      <c r="K204" s="49">
        <v>0</v>
      </c>
      <c r="L204" s="49">
        <v>0</v>
      </c>
      <c r="M204" s="49">
        <v>0</v>
      </c>
      <c r="N204" s="49">
        <v>0</v>
      </c>
      <c r="O204" s="49">
        <v>0</v>
      </c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>
        <v>0</v>
      </c>
      <c r="AB204" s="49">
        <v>0</v>
      </c>
      <c r="AC204" s="20" t="e">
        <f>#REF!</f>
        <v>#REF!</v>
      </c>
      <c r="AD204" s="21" t="e">
        <f>#REF!-AC204</f>
        <v>#REF!</v>
      </c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20">
        <f t="shared" si="98"/>
        <v>0</v>
      </c>
    </row>
    <row r="205" spans="1:55" ht="15.75" hidden="1">
      <c r="A205" s="315" t="s">
        <v>371</v>
      </c>
      <c r="B205" s="315"/>
      <c r="C205" s="221" t="s">
        <v>37</v>
      </c>
      <c r="D205" s="16"/>
      <c r="E205" s="29" t="s">
        <v>372</v>
      </c>
      <c r="F205" s="29" t="s">
        <v>370</v>
      </c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20" t="e">
        <f>#REF!</f>
        <v>#REF!</v>
      </c>
      <c r="AD205" s="21" t="e">
        <f>#REF!-AC205</f>
        <v>#REF!</v>
      </c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20">
        <f t="shared" si="98"/>
        <v>0</v>
      </c>
    </row>
    <row r="206" spans="1:55" ht="15.75" hidden="1">
      <c r="A206" s="315" t="s">
        <v>49</v>
      </c>
      <c r="B206" s="315" t="s">
        <v>36</v>
      </c>
      <c r="C206" s="221" t="s">
        <v>37</v>
      </c>
      <c r="D206" s="16"/>
      <c r="E206" s="29" t="s">
        <v>373</v>
      </c>
      <c r="F206" s="29" t="s">
        <v>370</v>
      </c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20" t="e">
        <f>#REF!</f>
        <v>#REF!</v>
      </c>
      <c r="AD206" s="21" t="e">
        <f>#REF!-AC206</f>
        <v>#REF!</v>
      </c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20">
        <f t="shared" si="98"/>
        <v>0</v>
      </c>
    </row>
    <row r="207" spans="1:55" hidden="1">
      <c r="A207" s="36" t="s">
        <v>374</v>
      </c>
      <c r="B207" s="36" t="s">
        <v>36</v>
      </c>
      <c r="C207" s="37" t="s">
        <v>48</v>
      </c>
      <c r="D207" s="37"/>
      <c r="E207" s="37" t="s">
        <v>369</v>
      </c>
      <c r="F207" s="38" t="s">
        <v>370</v>
      </c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20" t="e">
        <f>#REF!</f>
        <v>#REF!</v>
      </c>
      <c r="AD207" s="21" t="e">
        <f>#REF!-AC207</f>
        <v>#REF!</v>
      </c>
      <c r="AE207" s="47">
        <f>SUM(AE203:AE206)</f>
        <v>0</v>
      </c>
      <c r="AF207" s="47">
        <f t="shared" ref="AF207:BB207" si="104">SUM(AF203:AF206)</f>
        <v>0</v>
      </c>
      <c r="AG207" s="47">
        <f t="shared" si="104"/>
        <v>0</v>
      </c>
      <c r="AH207" s="47">
        <f t="shared" si="104"/>
        <v>0</v>
      </c>
      <c r="AI207" s="47">
        <f t="shared" si="104"/>
        <v>0</v>
      </c>
      <c r="AJ207" s="47">
        <f t="shared" si="104"/>
        <v>0</v>
      </c>
      <c r="AK207" s="47">
        <f t="shared" si="104"/>
        <v>0</v>
      </c>
      <c r="AL207" s="47">
        <f t="shared" si="104"/>
        <v>0</v>
      </c>
      <c r="AM207" s="47">
        <f t="shared" si="104"/>
        <v>0</v>
      </c>
      <c r="AN207" s="47">
        <f t="shared" si="104"/>
        <v>0</v>
      </c>
      <c r="AO207" s="47">
        <f t="shared" si="104"/>
        <v>0</v>
      </c>
      <c r="AP207" s="47">
        <f t="shared" si="104"/>
        <v>0</v>
      </c>
      <c r="AQ207" s="47">
        <f t="shared" si="104"/>
        <v>0</v>
      </c>
      <c r="AR207" s="47">
        <f t="shared" si="104"/>
        <v>0</v>
      </c>
      <c r="AS207" s="47">
        <f t="shared" si="104"/>
        <v>0</v>
      </c>
      <c r="AT207" s="47">
        <f t="shared" si="104"/>
        <v>0</v>
      </c>
      <c r="AU207" s="47">
        <f t="shared" si="104"/>
        <v>0</v>
      </c>
      <c r="AV207" s="47">
        <f t="shared" si="104"/>
        <v>0</v>
      </c>
      <c r="AW207" s="47">
        <f t="shared" si="104"/>
        <v>0</v>
      </c>
      <c r="AX207" s="47">
        <f t="shared" si="104"/>
        <v>0</v>
      </c>
      <c r="AY207" s="47">
        <f t="shared" si="104"/>
        <v>0</v>
      </c>
      <c r="AZ207" s="47">
        <f t="shared" si="104"/>
        <v>0</v>
      </c>
      <c r="BA207" s="47">
        <f t="shared" si="104"/>
        <v>0</v>
      </c>
      <c r="BB207" s="47">
        <f t="shared" si="104"/>
        <v>0</v>
      </c>
      <c r="BC207" s="20">
        <f t="shared" si="98"/>
        <v>0</v>
      </c>
    </row>
    <row r="208" spans="1:55" ht="15.75" hidden="1">
      <c r="A208" t="s">
        <v>375</v>
      </c>
      <c r="B208" s="74" t="s">
        <v>36</v>
      </c>
      <c r="C208" s="16" t="s">
        <v>37</v>
      </c>
      <c r="D208" s="16"/>
      <c r="E208" s="16" t="s">
        <v>376</v>
      </c>
      <c r="F208" s="17" t="s">
        <v>370</v>
      </c>
      <c r="G208" s="49">
        <v>310</v>
      </c>
      <c r="H208" s="25">
        <v>20</v>
      </c>
      <c r="I208" s="25">
        <v>0</v>
      </c>
      <c r="J208" s="25">
        <v>0</v>
      </c>
      <c r="K208" s="25">
        <v>0</v>
      </c>
      <c r="L208" s="25">
        <v>41</v>
      </c>
      <c r="M208" s="25">
        <v>0</v>
      </c>
      <c r="N208" s="25">
        <v>125</v>
      </c>
      <c r="O208" s="25"/>
      <c r="P208" s="25"/>
      <c r="Q208" s="25">
        <v>500</v>
      </c>
      <c r="R208" s="25">
        <v>0</v>
      </c>
      <c r="S208" s="25"/>
      <c r="T208" s="25">
        <v>20</v>
      </c>
      <c r="U208" s="25">
        <v>60</v>
      </c>
      <c r="V208" s="25"/>
      <c r="W208" s="25"/>
      <c r="X208" s="25"/>
      <c r="Y208" s="25"/>
      <c r="Z208" s="25">
        <v>5</v>
      </c>
      <c r="AA208" s="25"/>
      <c r="AB208" s="25"/>
      <c r="AC208" s="20" t="e">
        <f>#REF!</f>
        <v>#REF!</v>
      </c>
      <c r="AD208" s="21" t="e">
        <f>#REF!-AC208</f>
        <v>#REF!</v>
      </c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  <c r="AR208" s="85"/>
      <c r="AS208" s="85"/>
      <c r="AT208" s="85"/>
      <c r="AU208" s="85"/>
      <c r="AV208" s="85"/>
      <c r="AW208" s="85"/>
      <c r="AX208" s="85"/>
      <c r="AY208" s="85"/>
      <c r="AZ208" s="85"/>
      <c r="BA208" s="85"/>
      <c r="BB208" s="85"/>
      <c r="BC208" s="20">
        <f t="shared" si="98"/>
        <v>0</v>
      </c>
    </row>
    <row r="209" spans="1:55" ht="15.75" hidden="1">
      <c r="A209" s="74" t="s">
        <v>52</v>
      </c>
      <c r="B209" s="30" t="s">
        <v>36</v>
      </c>
      <c r="C209" s="16" t="s">
        <v>57</v>
      </c>
      <c r="D209" s="16"/>
      <c r="E209" s="16" t="s">
        <v>376</v>
      </c>
      <c r="F209" s="17" t="s">
        <v>370</v>
      </c>
      <c r="G209" s="49">
        <v>258</v>
      </c>
      <c r="H209" s="25">
        <v>40</v>
      </c>
      <c r="I209" s="25"/>
      <c r="J209" s="25"/>
      <c r="K209" s="25">
        <v>25</v>
      </c>
      <c r="L209" s="25">
        <v>94</v>
      </c>
      <c r="M209" s="25"/>
      <c r="N209" s="25">
        <v>266</v>
      </c>
      <c r="O209" s="25"/>
      <c r="P209" s="25"/>
      <c r="Q209" s="25">
        <v>180</v>
      </c>
      <c r="R209" s="25"/>
      <c r="S209" s="25">
        <v>21</v>
      </c>
      <c r="T209" s="25">
        <v>23</v>
      </c>
      <c r="U209" s="25">
        <v>71</v>
      </c>
      <c r="V209" s="25">
        <v>4</v>
      </c>
      <c r="W209" s="25">
        <v>37</v>
      </c>
      <c r="X209" s="25"/>
      <c r="Y209" s="25">
        <v>25</v>
      </c>
      <c r="Z209" s="25">
        <v>24</v>
      </c>
      <c r="AA209" s="25">
        <v>5</v>
      </c>
      <c r="AB209" s="25">
        <v>43</v>
      </c>
      <c r="AC209" s="20" t="e">
        <f>#REF!</f>
        <v>#REF!</v>
      </c>
      <c r="AD209" s="21" t="e">
        <f>#REF!-AC209</f>
        <v>#REF!</v>
      </c>
      <c r="AE209" s="49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0">
        <f t="shared" si="98"/>
        <v>0</v>
      </c>
    </row>
    <row r="210" spans="1:55" hidden="1">
      <c r="A210" s="30" t="s">
        <v>377</v>
      </c>
      <c r="B210" s="30" t="s">
        <v>36</v>
      </c>
      <c r="C210" s="16" t="s">
        <v>37</v>
      </c>
      <c r="D210" s="16"/>
      <c r="E210" s="16" t="s">
        <v>378</v>
      </c>
      <c r="F210" s="17" t="s">
        <v>370</v>
      </c>
      <c r="G210" s="49">
        <v>100</v>
      </c>
      <c r="H210" s="25">
        <v>50</v>
      </c>
      <c r="I210" s="25"/>
      <c r="J210" s="25"/>
      <c r="K210" s="25">
        <v>10</v>
      </c>
      <c r="L210" s="25">
        <v>70</v>
      </c>
      <c r="M210" s="25"/>
      <c r="N210" s="25">
        <v>105</v>
      </c>
      <c r="O210" s="25"/>
      <c r="P210" s="25"/>
      <c r="Q210" s="25"/>
      <c r="R210" s="25"/>
      <c r="S210" s="25"/>
      <c r="T210" s="25">
        <v>100</v>
      </c>
      <c r="U210" s="25">
        <v>75</v>
      </c>
      <c r="V210" s="25">
        <v>50</v>
      </c>
      <c r="W210" s="25"/>
      <c r="X210" s="25"/>
      <c r="Y210" s="25">
        <v>30</v>
      </c>
      <c r="Z210" s="25">
        <v>5</v>
      </c>
      <c r="AA210" s="25">
        <v>50</v>
      </c>
      <c r="AB210" s="25">
        <v>10</v>
      </c>
      <c r="AC210" s="20" t="e">
        <f>#REF!</f>
        <v>#REF!</v>
      </c>
      <c r="AD210" s="21" t="e">
        <f>#REF!-AC210</f>
        <v>#REF!</v>
      </c>
      <c r="AE210" s="49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0">
        <f t="shared" si="98"/>
        <v>0</v>
      </c>
    </row>
    <row r="211" spans="1:55" hidden="1">
      <c r="A211" s="30" t="s">
        <v>49</v>
      </c>
      <c r="B211" s="30" t="s">
        <v>36</v>
      </c>
      <c r="C211" s="16" t="s">
        <v>37</v>
      </c>
      <c r="D211" s="16"/>
      <c r="E211" s="16" t="s">
        <v>379</v>
      </c>
      <c r="F211" s="17" t="s">
        <v>370</v>
      </c>
      <c r="G211" s="49">
        <v>220</v>
      </c>
      <c r="H211" s="25">
        <v>30</v>
      </c>
      <c r="I211" s="25"/>
      <c r="J211" s="25"/>
      <c r="K211" s="25">
        <v>50</v>
      </c>
      <c r="L211" s="25">
        <v>75</v>
      </c>
      <c r="M211" s="25"/>
      <c r="N211" s="25">
        <v>300</v>
      </c>
      <c r="O211" s="25"/>
      <c r="P211" s="25"/>
      <c r="Q211" s="25">
        <v>44</v>
      </c>
      <c r="R211" s="25"/>
      <c r="S211" s="25"/>
      <c r="T211" s="25"/>
      <c r="U211" s="25">
        <v>170</v>
      </c>
      <c r="V211" s="25">
        <v>5</v>
      </c>
      <c r="W211" s="25"/>
      <c r="X211" s="25">
        <v>50</v>
      </c>
      <c r="Y211" s="25">
        <v>30</v>
      </c>
      <c r="Z211" s="25">
        <v>5</v>
      </c>
      <c r="AA211" s="25"/>
      <c r="AB211" s="25"/>
      <c r="AC211" s="20" t="e">
        <f>#REF!</f>
        <v>#REF!</v>
      </c>
      <c r="AD211" s="21" t="e">
        <f>#REF!-AC211</f>
        <v>#REF!</v>
      </c>
      <c r="AE211" s="49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0">
        <f t="shared" si="98"/>
        <v>0</v>
      </c>
    </row>
    <row r="212" spans="1:55" ht="15.75" hidden="1">
      <c r="A212" s="23" t="s">
        <v>380</v>
      </c>
      <c r="B212" s="30" t="s">
        <v>36</v>
      </c>
      <c r="C212" s="16" t="s">
        <v>37</v>
      </c>
      <c r="D212" s="16"/>
      <c r="E212" s="16" t="s">
        <v>381</v>
      </c>
      <c r="F212" s="17" t="s">
        <v>370</v>
      </c>
      <c r="G212" s="179">
        <v>150</v>
      </c>
      <c r="H212" s="35">
        <v>120</v>
      </c>
      <c r="I212" s="35"/>
      <c r="J212" s="35"/>
      <c r="K212" s="35">
        <v>5</v>
      </c>
      <c r="L212" s="35">
        <v>22</v>
      </c>
      <c r="M212" s="35"/>
      <c r="N212" s="35">
        <v>80</v>
      </c>
      <c r="O212" s="35"/>
      <c r="P212" s="35"/>
      <c r="Q212" s="35"/>
      <c r="R212" s="35"/>
      <c r="S212" s="35"/>
      <c r="T212" s="35">
        <v>65</v>
      </c>
      <c r="U212" s="35">
        <v>85</v>
      </c>
      <c r="V212" s="35">
        <v>7</v>
      </c>
      <c r="W212" s="35"/>
      <c r="X212" s="35">
        <v>30</v>
      </c>
      <c r="Y212" s="35"/>
      <c r="Z212" s="35"/>
      <c r="AA212" s="35"/>
      <c r="AB212" s="35">
        <v>20</v>
      </c>
      <c r="AC212" s="20" t="e">
        <f>#REF!</f>
        <v>#REF!</v>
      </c>
      <c r="AD212" s="21" t="e">
        <f>#REF!-AC212</f>
        <v>#REF!</v>
      </c>
      <c r="AE212" s="179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20">
        <f t="shared" si="98"/>
        <v>0</v>
      </c>
    </row>
    <row r="213" spans="1:55" hidden="1">
      <c r="A213" s="310" t="s">
        <v>382</v>
      </c>
      <c r="B213" s="310" t="s">
        <v>36</v>
      </c>
      <c r="C213" s="37" t="s">
        <v>48</v>
      </c>
      <c r="D213" s="16"/>
      <c r="E213" s="37" t="s">
        <v>376</v>
      </c>
      <c r="F213" s="38" t="s">
        <v>370</v>
      </c>
      <c r="G213" s="47">
        <f>SUM(G203:G212)</f>
        <v>1428</v>
      </c>
      <c r="H213" s="50">
        <f t="shared" ref="H213:AB213" si="105">SUM(H203:H212)</f>
        <v>300</v>
      </c>
      <c r="I213" s="50">
        <f t="shared" si="105"/>
        <v>110</v>
      </c>
      <c r="J213" s="50">
        <f t="shared" si="105"/>
        <v>0</v>
      </c>
      <c r="K213" s="50">
        <f t="shared" si="105"/>
        <v>105</v>
      </c>
      <c r="L213" s="50">
        <f t="shared" si="105"/>
        <v>342</v>
      </c>
      <c r="M213" s="50">
        <f t="shared" si="105"/>
        <v>0</v>
      </c>
      <c r="N213" s="50">
        <f t="shared" si="105"/>
        <v>1096</v>
      </c>
      <c r="O213" s="50">
        <f t="shared" si="105"/>
        <v>0</v>
      </c>
      <c r="P213" s="50">
        <f t="shared" si="105"/>
        <v>0</v>
      </c>
      <c r="Q213" s="50">
        <f t="shared" si="105"/>
        <v>904</v>
      </c>
      <c r="R213" s="50">
        <f t="shared" si="105"/>
        <v>0</v>
      </c>
      <c r="S213" s="50">
        <f t="shared" si="105"/>
        <v>81</v>
      </c>
      <c r="T213" s="50">
        <f t="shared" si="105"/>
        <v>618</v>
      </c>
      <c r="U213" s="50">
        <f t="shared" si="105"/>
        <v>771</v>
      </c>
      <c r="V213" s="50">
        <f t="shared" si="105"/>
        <v>76</v>
      </c>
      <c r="W213" s="50">
        <f t="shared" si="105"/>
        <v>97</v>
      </c>
      <c r="X213" s="50">
        <f t="shared" si="105"/>
        <v>180</v>
      </c>
      <c r="Y213" s="50">
        <f t="shared" si="105"/>
        <v>195</v>
      </c>
      <c r="Z213" s="50">
        <f t="shared" si="105"/>
        <v>41</v>
      </c>
      <c r="AA213" s="50">
        <f t="shared" si="105"/>
        <v>55</v>
      </c>
      <c r="AB213" s="50">
        <f t="shared" si="105"/>
        <v>83</v>
      </c>
      <c r="AC213" s="20" t="e">
        <f>#REF!</f>
        <v>#REF!</v>
      </c>
      <c r="AD213" s="40" t="e">
        <f>#REF!-AC213</f>
        <v>#REF!</v>
      </c>
      <c r="AE213" s="47">
        <f>SUM(AE208:AE212)</f>
        <v>0</v>
      </c>
      <c r="AF213" s="47">
        <f t="shared" ref="AF213:BB213" si="106">SUM(AF208:AF212)</f>
        <v>0</v>
      </c>
      <c r="AG213" s="47">
        <f t="shared" si="106"/>
        <v>0</v>
      </c>
      <c r="AH213" s="47">
        <f t="shared" si="106"/>
        <v>0</v>
      </c>
      <c r="AI213" s="47">
        <f t="shared" si="106"/>
        <v>0</v>
      </c>
      <c r="AJ213" s="47">
        <f t="shared" si="106"/>
        <v>0</v>
      </c>
      <c r="AK213" s="47">
        <f t="shared" si="106"/>
        <v>0</v>
      </c>
      <c r="AL213" s="47">
        <f t="shared" si="106"/>
        <v>0</v>
      </c>
      <c r="AM213" s="47">
        <f t="shared" si="106"/>
        <v>0</v>
      </c>
      <c r="AN213" s="47">
        <f t="shared" si="106"/>
        <v>0</v>
      </c>
      <c r="AO213" s="47">
        <f t="shared" si="106"/>
        <v>0</v>
      </c>
      <c r="AP213" s="47">
        <f t="shared" si="106"/>
        <v>0</v>
      </c>
      <c r="AQ213" s="47">
        <f t="shared" si="106"/>
        <v>0</v>
      </c>
      <c r="AR213" s="47">
        <f t="shared" si="106"/>
        <v>0</v>
      </c>
      <c r="AS213" s="47">
        <f t="shared" si="106"/>
        <v>0</v>
      </c>
      <c r="AT213" s="47">
        <f t="shared" si="106"/>
        <v>0</v>
      </c>
      <c r="AU213" s="47">
        <f t="shared" si="106"/>
        <v>0</v>
      </c>
      <c r="AV213" s="47">
        <f t="shared" si="106"/>
        <v>0</v>
      </c>
      <c r="AW213" s="47">
        <f t="shared" si="106"/>
        <v>0</v>
      </c>
      <c r="AX213" s="47">
        <f t="shared" si="106"/>
        <v>0</v>
      </c>
      <c r="AY213" s="47">
        <f t="shared" si="106"/>
        <v>0</v>
      </c>
      <c r="AZ213" s="47">
        <f t="shared" si="106"/>
        <v>0</v>
      </c>
      <c r="BA213" s="47">
        <f t="shared" si="106"/>
        <v>0</v>
      </c>
      <c r="BB213" s="47">
        <f t="shared" si="106"/>
        <v>0</v>
      </c>
      <c r="BC213" s="20">
        <f t="shared" si="98"/>
        <v>0</v>
      </c>
    </row>
    <row r="214" spans="1:55" hidden="1">
      <c r="A214" s="30" t="s">
        <v>383</v>
      </c>
      <c r="B214" s="30" t="s">
        <v>36</v>
      </c>
      <c r="C214" s="16" t="s">
        <v>37</v>
      </c>
      <c r="D214" s="16"/>
      <c r="E214" s="16" t="s">
        <v>384</v>
      </c>
      <c r="F214" s="17" t="s">
        <v>370</v>
      </c>
      <c r="G214" s="49">
        <v>600</v>
      </c>
      <c r="H214" s="25">
        <v>1300</v>
      </c>
      <c r="I214" s="25">
        <v>10</v>
      </c>
      <c r="J214" s="25"/>
      <c r="K214" s="25">
        <v>10</v>
      </c>
      <c r="L214" s="25">
        <v>500</v>
      </c>
      <c r="M214" s="25"/>
      <c r="N214" s="25">
        <v>300</v>
      </c>
      <c r="O214" s="25"/>
      <c r="P214" s="25"/>
      <c r="Q214" s="25">
        <v>100</v>
      </c>
      <c r="R214" s="25"/>
      <c r="S214" s="25">
        <v>30</v>
      </c>
      <c r="T214" s="25">
        <v>100</v>
      </c>
      <c r="U214" s="25">
        <v>230</v>
      </c>
      <c r="V214" s="25">
        <v>65</v>
      </c>
      <c r="W214" s="25">
        <v>10</v>
      </c>
      <c r="X214" s="25">
        <v>10</v>
      </c>
      <c r="Y214" s="25">
        <v>230</v>
      </c>
      <c r="Z214" s="25"/>
      <c r="AA214" s="25"/>
      <c r="AB214" s="25"/>
      <c r="AC214" s="20" t="e">
        <f>#REF!</f>
        <v>#REF!</v>
      </c>
      <c r="AD214" s="21" t="e">
        <f>#REF!-AC214</f>
        <v>#REF!</v>
      </c>
      <c r="AE214" s="84"/>
      <c r="AF214" s="85"/>
      <c r="AG214" s="85"/>
      <c r="AH214" s="318"/>
      <c r="AI214" s="85"/>
      <c r="AJ214" s="85"/>
      <c r="AK214" s="318"/>
      <c r="AL214" s="85"/>
      <c r="AM214" s="318"/>
      <c r="AN214" s="85"/>
      <c r="AO214" s="85"/>
      <c r="AP214" s="85"/>
      <c r="AQ214" s="85"/>
      <c r="AR214" s="85"/>
      <c r="AS214" s="85"/>
      <c r="AT214" s="85"/>
      <c r="AU214" s="85"/>
      <c r="AV214" s="85"/>
      <c r="AW214" s="318"/>
      <c r="AX214" s="85"/>
      <c r="AY214" s="25"/>
      <c r="AZ214" s="318"/>
      <c r="BA214" s="318"/>
      <c r="BB214" s="318"/>
      <c r="BC214" s="20">
        <f t="shared" si="98"/>
        <v>0</v>
      </c>
    </row>
    <row r="215" spans="1:55" ht="15.75" hidden="1">
      <c r="A215" s="74" t="s">
        <v>385</v>
      </c>
      <c r="B215" s="74" t="s">
        <v>36</v>
      </c>
      <c r="C215" s="16" t="s">
        <v>37</v>
      </c>
      <c r="D215" s="16"/>
      <c r="E215" s="16" t="s">
        <v>384</v>
      </c>
      <c r="F215" s="17" t="s">
        <v>370</v>
      </c>
      <c r="G215" s="49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>
        <v>0</v>
      </c>
      <c r="Y215" s="25">
        <v>0</v>
      </c>
      <c r="Z215" s="25">
        <v>0</v>
      </c>
      <c r="AA215" s="25">
        <v>0</v>
      </c>
      <c r="AB215" s="25">
        <v>0</v>
      </c>
      <c r="AC215" s="20" t="e">
        <f>#REF!</f>
        <v>#REF!</v>
      </c>
      <c r="AD215" s="21" t="e">
        <f>#REF!-AC215</f>
        <v>#REF!</v>
      </c>
      <c r="AE215" s="84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  <c r="AX215" s="85"/>
      <c r="AY215" s="85"/>
      <c r="AZ215" s="142"/>
      <c r="BA215" s="142"/>
      <c r="BB215" s="142"/>
      <c r="BC215" s="20">
        <f t="shared" si="98"/>
        <v>0</v>
      </c>
    </row>
    <row r="216" spans="1:55" hidden="1">
      <c r="A216" s="299" t="s">
        <v>386</v>
      </c>
      <c r="B216" s="299" t="s">
        <v>36</v>
      </c>
      <c r="C216" s="319" t="s">
        <v>37</v>
      </c>
      <c r="D216" s="16"/>
      <c r="E216" s="319" t="s">
        <v>384</v>
      </c>
      <c r="F216" s="320" t="s">
        <v>370</v>
      </c>
      <c r="G216" s="49">
        <v>120</v>
      </c>
      <c r="H216" s="25">
        <v>20</v>
      </c>
      <c r="I216" s="25">
        <v>2</v>
      </c>
      <c r="J216" s="25"/>
      <c r="K216" s="25">
        <v>5</v>
      </c>
      <c r="L216" s="25">
        <v>20</v>
      </c>
      <c r="M216" s="25"/>
      <c r="N216" s="25">
        <v>70</v>
      </c>
      <c r="O216" s="25"/>
      <c r="P216" s="25"/>
      <c r="Q216" s="25"/>
      <c r="R216" s="25"/>
      <c r="S216" s="25"/>
      <c r="T216" s="25">
        <v>20</v>
      </c>
      <c r="U216" s="25">
        <v>80</v>
      </c>
      <c r="V216" s="25">
        <v>8</v>
      </c>
      <c r="W216" s="25">
        <v>20</v>
      </c>
      <c r="X216" s="25"/>
      <c r="Y216" s="25"/>
      <c r="Z216" s="25"/>
      <c r="AA216" s="25"/>
      <c r="AB216" s="25"/>
      <c r="AC216" s="20" t="e">
        <f>#REF!</f>
        <v>#REF!</v>
      </c>
      <c r="AD216" s="21" t="e">
        <f>#REF!-AC216</f>
        <v>#REF!</v>
      </c>
      <c r="AE216" s="84"/>
      <c r="AF216" s="85"/>
      <c r="AG216" s="85"/>
      <c r="AH216" s="85"/>
      <c r="AI216" s="85"/>
      <c r="AJ216" s="85"/>
      <c r="AK216" s="85"/>
      <c r="AL216" s="85"/>
      <c r="AM216" s="85"/>
      <c r="AN216" s="85"/>
      <c r="AO216" s="85"/>
      <c r="AP216" s="85"/>
      <c r="AQ216" s="85"/>
      <c r="AR216" s="85"/>
      <c r="AS216" s="85"/>
      <c r="AT216" s="85"/>
      <c r="AU216" s="85"/>
      <c r="AV216" s="85"/>
      <c r="AW216" s="85"/>
      <c r="AX216" s="85"/>
      <c r="AY216" s="85"/>
      <c r="AZ216" s="116"/>
      <c r="BA216" s="116"/>
      <c r="BB216" s="116"/>
      <c r="BC216" s="20">
        <f t="shared" si="98"/>
        <v>0</v>
      </c>
    </row>
    <row r="217" spans="1:55" ht="15.75" hidden="1">
      <c r="A217" s="322" t="s">
        <v>387</v>
      </c>
      <c r="B217" s="322" t="s">
        <v>36</v>
      </c>
      <c r="C217" s="28" t="s">
        <v>37</v>
      </c>
      <c r="D217" s="16" t="s">
        <v>387</v>
      </c>
      <c r="E217" s="16" t="s">
        <v>388</v>
      </c>
      <c r="F217" s="29" t="s">
        <v>370</v>
      </c>
      <c r="G217" s="172">
        <v>171</v>
      </c>
      <c r="H217" s="302">
        <v>34</v>
      </c>
      <c r="I217" s="302">
        <v>0</v>
      </c>
      <c r="J217" s="302"/>
      <c r="K217" s="302">
        <v>15</v>
      </c>
      <c r="L217" s="302">
        <v>30</v>
      </c>
      <c r="M217" s="302">
        <v>0</v>
      </c>
      <c r="N217" s="302">
        <v>95</v>
      </c>
      <c r="O217" s="302"/>
      <c r="P217" s="302">
        <v>20</v>
      </c>
      <c r="Q217" s="302">
        <v>51</v>
      </c>
      <c r="R217" s="302">
        <v>0</v>
      </c>
      <c r="S217" s="302"/>
      <c r="T217" s="302">
        <v>28</v>
      </c>
      <c r="U217" s="32">
        <v>34</v>
      </c>
      <c r="V217" s="32">
        <v>8</v>
      </c>
      <c r="W217" s="32">
        <v>13</v>
      </c>
      <c r="X217" s="32">
        <v>15</v>
      </c>
      <c r="Y217" s="32">
        <v>27</v>
      </c>
      <c r="Z217" s="25">
        <v>2</v>
      </c>
      <c r="AA217" s="25">
        <v>25</v>
      </c>
      <c r="AB217" s="25">
        <v>34</v>
      </c>
      <c r="AC217" s="20" t="e">
        <f>#REF!</f>
        <v>#REF!</v>
      </c>
      <c r="AD217" s="21" t="e">
        <f>#REF!-AC217</f>
        <v>#REF!</v>
      </c>
      <c r="AE217" s="323"/>
      <c r="AF217" s="324"/>
      <c r="AG217" s="324"/>
      <c r="AH217" s="324"/>
      <c r="AI217" s="324"/>
      <c r="AJ217" s="324"/>
      <c r="AK217" s="324"/>
      <c r="AL217" s="324"/>
      <c r="AM217" s="324"/>
      <c r="AN217" s="324"/>
      <c r="AO217" s="324"/>
      <c r="AP217" s="324"/>
      <c r="AQ217" s="324"/>
      <c r="AR217" s="119"/>
      <c r="AS217" s="119"/>
      <c r="AT217" s="119"/>
      <c r="AU217" s="119"/>
      <c r="AV217" s="119"/>
      <c r="AW217" s="85"/>
      <c r="AX217" s="85"/>
      <c r="AY217" s="85"/>
      <c r="AZ217" s="318"/>
      <c r="BA217" s="318"/>
      <c r="BB217" s="318"/>
      <c r="BC217" s="20">
        <f t="shared" si="98"/>
        <v>0</v>
      </c>
    </row>
    <row r="218" spans="1:55" hidden="1">
      <c r="A218" s="30" t="s">
        <v>52</v>
      </c>
      <c r="B218" s="30" t="s">
        <v>36</v>
      </c>
      <c r="C218" s="16" t="s">
        <v>37</v>
      </c>
      <c r="D218" s="16"/>
      <c r="E218" s="16" t="s">
        <v>389</v>
      </c>
      <c r="F218" s="17" t="s">
        <v>370</v>
      </c>
      <c r="G218" s="49">
        <v>47</v>
      </c>
      <c r="H218" s="25">
        <v>16</v>
      </c>
      <c r="I218" s="25"/>
      <c r="J218" s="25"/>
      <c r="K218" s="25">
        <v>11</v>
      </c>
      <c r="L218" s="25">
        <v>18</v>
      </c>
      <c r="M218" s="25"/>
      <c r="N218" s="25">
        <v>36</v>
      </c>
      <c r="O218" s="25"/>
      <c r="P218" s="25">
        <v>10</v>
      </c>
      <c r="Q218" s="25">
        <v>4</v>
      </c>
      <c r="R218" s="25"/>
      <c r="S218" s="25"/>
      <c r="T218" s="25"/>
      <c r="U218" s="25">
        <v>24</v>
      </c>
      <c r="V218" s="25">
        <v>35</v>
      </c>
      <c r="W218" s="25">
        <v>9</v>
      </c>
      <c r="X218" s="25"/>
      <c r="Y218" s="25">
        <v>17</v>
      </c>
      <c r="Z218" s="25"/>
      <c r="AA218" s="25"/>
      <c r="AB218" s="25">
        <v>10</v>
      </c>
      <c r="AC218" s="20" t="e">
        <f>#REF!</f>
        <v>#REF!</v>
      </c>
      <c r="AD218" s="325" t="e">
        <f>AC218-#REF!</f>
        <v>#REF!</v>
      </c>
      <c r="AE218" s="318"/>
      <c r="AF218" s="318"/>
      <c r="AG218" s="318"/>
      <c r="AH218" s="318"/>
      <c r="AI218" s="318"/>
      <c r="AJ218" s="318"/>
      <c r="AK218" s="318"/>
      <c r="AL218" s="318"/>
      <c r="AM218" s="318"/>
      <c r="AN218" s="318"/>
      <c r="AO218" s="318"/>
      <c r="AP218" s="318"/>
      <c r="AQ218" s="318"/>
      <c r="AR218" s="318"/>
      <c r="AS218" s="318"/>
      <c r="AT218" s="318"/>
      <c r="AU218" s="318"/>
      <c r="AV218" s="318"/>
      <c r="AW218" s="318"/>
      <c r="AX218" s="318"/>
      <c r="AY218" s="318"/>
      <c r="AZ218" s="318"/>
      <c r="BA218" s="318"/>
      <c r="BB218" s="318"/>
      <c r="BC218" s="20">
        <f t="shared" si="98"/>
        <v>0</v>
      </c>
    </row>
    <row r="219" spans="1:55" ht="15.75" hidden="1">
      <c r="A219" s="74" t="s">
        <v>49</v>
      </c>
      <c r="B219" s="74" t="s">
        <v>36</v>
      </c>
      <c r="C219" s="16" t="s">
        <v>37</v>
      </c>
      <c r="D219" s="16"/>
      <c r="E219" s="16" t="s">
        <v>390</v>
      </c>
      <c r="F219" s="17" t="s">
        <v>370</v>
      </c>
      <c r="G219" s="31">
        <v>150</v>
      </c>
      <c r="H219" s="32">
        <v>95</v>
      </c>
      <c r="I219" s="32"/>
      <c r="J219" s="32"/>
      <c r="K219" s="32">
        <v>22</v>
      </c>
      <c r="L219" s="32">
        <v>33</v>
      </c>
      <c r="M219" s="32"/>
      <c r="N219" s="32">
        <v>105</v>
      </c>
      <c r="O219" s="32"/>
      <c r="P219" s="32"/>
      <c r="Q219" s="32">
        <v>120</v>
      </c>
      <c r="R219" s="32"/>
      <c r="S219" s="32"/>
      <c r="T219" s="32">
        <v>20</v>
      </c>
      <c r="U219" s="32">
        <v>80</v>
      </c>
      <c r="V219" s="32">
        <v>0</v>
      </c>
      <c r="W219" s="32"/>
      <c r="X219" s="32"/>
      <c r="Y219" s="32">
        <v>120</v>
      </c>
      <c r="Z219" s="25">
        <v>0</v>
      </c>
      <c r="AA219" s="25">
        <v>30</v>
      </c>
      <c r="AB219" s="25">
        <v>10</v>
      </c>
      <c r="AC219" s="20" t="e">
        <f>#REF!</f>
        <v>#REF!</v>
      </c>
      <c r="AD219" s="21" t="e">
        <f>#REF!-AC219</f>
        <v>#REF!</v>
      </c>
      <c r="AE219" s="318"/>
      <c r="AF219" s="318"/>
      <c r="AG219" s="318"/>
      <c r="AH219" s="318"/>
      <c r="AI219" s="318"/>
      <c r="AJ219" s="318"/>
      <c r="AK219" s="318"/>
      <c r="AL219" s="318"/>
      <c r="AM219" s="318"/>
      <c r="AN219" s="318"/>
      <c r="AO219" s="318"/>
      <c r="AP219" s="318"/>
      <c r="AQ219" s="318"/>
      <c r="AR219" s="318"/>
      <c r="AS219" s="318"/>
      <c r="AT219" s="318"/>
      <c r="AU219" s="318"/>
      <c r="AV219" s="318"/>
      <c r="AW219" s="318"/>
      <c r="AX219" s="318"/>
      <c r="AY219" s="318"/>
      <c r="AZ219" s="318"/>
      <c r="BA219" s="318"/>
      <c r="BB219" s="318"/>
      <c r="BC219" s="20">
        <f t="shared" si="98"/>
        <v>0</v>
      </c>
    </row>
    <row r="220" spans="1:55" hidden="1">
      <c r="A220" s="36" t="s">
        <v>391</v>
      </c>
      <c r="B220" s="36" t="s">
        <v>36</v>
      </c>
      <c r="C220" s="37" t="s">
        <v>48</v>
      </c>
      <c r="D220" s="16"/>
      <c r="E220" s="37" t="s">
        <v>384</v>
      </c>
      <c r="F220" s="38" t="s">
        <v>370</v>
      </c>
      <c r="G220" s="47">
        <f t="shared" ref="G220:AB220" si="107">SUM(G214:G219)</f>
        <v>1088</v>
      </c>
      <c r="H220" s="50">
        <f t="shared" si="107"/>
        <v>1465</v>
      </c>
      <c r="I220" s="50">
        <f t="shared" si="107"/>
        <v>12</v>
      </c>
      <c r="J220" s="50">
        <f t="shared" si="107"/>
        <v>0</v>
      </c>
      <c r="K220" s="50">
        <f t="shared" si="107"/>
        <v>63</v>
      </c>
      <c r="L220" s="50">
        <f t="shared" si="107"/>
        <v>601</v>
      </c>
      <c r="M220" s="50">
        <f t="shared" si="107"/>
        <v>0</v>
      </c>
      <c r="N220" s="50">
        <f t="shared" si="107"/>
        <v>606</v>
      </c>
      <c r="O220" s="50">
        <f t="shared" si="107"/>
        <v>0</v>
      </c>
      <c r="P220" s="50">
        <f t="shared" si="107"/>
        <v>30</v>
      </c>
      <c r="Q220" s="50">
        <f t="shared" si="107"/>
        <v>275</v>
      </c>
      <c r="R220" s="50">
        <f t="shared" si="107"/>
        <v>0</v>
      </c>
      <c r="S220" s="50">
        <f t="shared" si="107"/>
        <v>30</v>
      </c>
      <c r="T220" s="50">
        <f t="shared" si="107"/>
        <v>168</v>
      </c>
      <c r="U220" s="50">
        <f t="shared" si="107"/>
        <v>448</v>
      </c>
      <c r="V220" s="50">
        <f t="shared" si="107"/>
        <v>116</v>
      </c>
      <c r="W220" s="50">
        <f t="shared" si="107"/>
        <v>52</v>
      </c>
      <c r="X220" s="50">
        <f t="shared" si="107"/>
        <v>25</v>
      </c>
      <c r="Y220" s="50">
        <f t="shared" si="107"/>
        <v>394</v>
      </c>
      <c r="Z220" s="50">
        <f t="shared" si="107"/>
        <v>2</v>
      </c>
      <c r="AA220" s="50">
        <f t="shared" si="107"/>
        <v>55</v>
      </c>
      <c r="AB220" s="50">
        <f t="shared" si="107"/>
        <v>54</v>
      </c>
      <c r="AC220" s="20" t="e">
        <f>#REF!</f>
        <v>#REF!</v>
      </c>
      <c r="AD220" s="40" t="e">
        <f>#REF!-AC220</f>
        <v>#REF!</v>
      </c>
      <c r="AE220" s="47">
        <f t="shared" ref="AE220:BB220" si="108">SUM(AE214:AE219)</f>
        <v>0</v>
      </c>
      <c r="AF220" s="50">
        <f t="shared" si="108"/>
        <v>0</v>
      </c>
      <c r="AG220" s="50">
        <f t="shared" si="108"/>
        <v>0</v>
      </c>
      <c r="AH220" s="50">
        <f t="shared" si="108"/>
        <v>0</v>
      </c>
      <c r="AI220" s="50">
        <f t="shared" si="108"/>
        <v>0</v>
      </c>
      <c r="AJ220" s="50">
        <f t="shared" si="108"/>
        <v>0</v>
      </c>
      <c r="AK220" s="50">
        <f t="shared" si="108"/>
        <v>0</v>
      </c>
      <c r="AL220" s="50">
        <f t="shared" si="108"/>
        <v>0</v>
      </c>
      <c r="AM220" s="50">
        <f t="shared" si="108"/>
        <v>0</v>
      </c>
      <c r="AN220" s="50">
        <f t="shared" si="108"/>
        <v>0</v>
      </c>
      <c r="AO220" s="50">
        <f t="shared" si="108"/>
        <v>0</v>
      </c>
      <c r="AP220" s="50">
        <f t="shared" si="108"/>
        <v>0</v>
      </c>
      <c r="AQ220" s="50">
        <f t="shared" si="108"/>
        <v>0</v>
      </c>
      <c r="AR220" s="50">
        <f t="shared" si="108"/>
        <v>0</v>
      </c>
      <c r="AS220" s="50">
        <f t="shared" si="108"/>
        <v>0</v>
      </c>
      <c r="AT220" s="50">
        <f t="shared" si="108"/>
        <v>0</v>
      </c>
      <c r="AU220" s="50">
        <f t="shared" si="108"/>
        <v>0</v>
      </c>
      <c r="AV220" s="50">
        <f t="shared" si="108"/>
        <v>0</v>
      </c>
      <c r="AW220" s="50">
        <f t="shared" si="108"/>
        <v>0</v>
      </c>
      <c r="AX220" s="50">
        <f t="shared" si="108"/>
        <v>0</v>
      </c>
      <c r="AY220" s="50">
        <f t="shared" si="108"/>
        <v>0</v>
      </c>
      <c r="AZ220" s="50">
        <f t="shared" si="108"/>
        <v>0</v>
      </c>
      <c r="BA220" s="50">
        <f t="shared" si="108"/>
        <v>0</v>
      </c>
      <c r="BB220" s="50">
        <f t="shared" si="108"/>
        <v>0</v>
      </c>
      <c r="BC220" s="20">
        <f t="shared" si="98"/>
        <v>0</v>
      </c>
    </row>
    <row r="221" spans="1:55" ht="15.75" hidden="1">
      <c r="A221" s="74" t="s">
        <v>392</v>
      </c>
      <c r="B221" s="74" t="s">
        <v>36</v>
      </c>
      <c r="C221" s="16" t="s">
        <v>57</v>
      </c>
      <c r="D221" s="16"/>
      <c r="E221" s="16" t="s">
        <v>393</v>
      </c>
      <c r="F221" s="17" t="s">
        <v>370</v>
      </c>
      <c r="G221" s="31">
        <v>48</v>
      </c>
      <c r="H221" s="32">
        <v>35</v>
      </c>
      <c r="I221" s="32">
        <v>20</v>
      </c>
      <c r="J221" s="32">
        <v>0</v>
      </c>
      <c r="K221" s="32">
        <v>10</v>
      </c>
      <c r="L221" s="32">
        <v>24</v>
      </c>
      <c r="M221" s="32">
        <v>0</v>
      </c>
      <c r="N221" s="32">
        <v>50</v>
      </c>
      <c r="O221" s="32"/>
      <c r="P221" s="32">
        <v>15</v>
      </c>
      <c r="Q221" s="32"/>
      <c r="R221" s="32"/>
      <c r="S221" s="32">
        <v>25</v>
      </c>
      <c r="T221" s="32">
        <v>15</v>
      </c>
      <c r="U221" s="32">
        <v>30</v>
      </c>
      <c r="V221" s="32">
        <v>25</v>
      </c>
      <c r="W221" s="32">
        <v>30</v>
      </c>
      <c r="X221" s="32">
        <v>30</v>
      </c>
      <c r="Y221" s="32">
        <v>35</v>
      </c>
      <c r="Z221" s="25">
        <v>15</v>
      </c>
      <c r="AA221" s="25">
        <v>10</v>
      </c>
      <c r="AB221" s="25">
        <v>25</v>
      </c>
      <c r="AC221" s="20" t="e">
        <f>#REF!</f>
        <v>#REF!</v>
      </c>
      <c r="AD221" s="21" t="e">
        <f>#REF!-AC221</f>
        <v>#REF!</v>
      </c>
      <c r="AE221" s="84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  <c r="AX221" s="85"/>
      <c r="AY221" s="85"/>
      <c r="AZ221" s="85"/>
      <c r="BA221" s="85"/>
      <c r="BB221" s="85"/>
      <c r="BC221" s="20">
        <f t="shared" si="98"/>
        <v>0</v>
      </c>
    </row>
    <row r="222" spans="1:55" ht="15.75" hidden="1">
      <c r="A222" t="s">
        <v>236</v>
      </c>
      <c r="B222" s="74" t="s">
        <v>36</v>
      </c>
      <c r="C222" s="16" t="s">
        <v>57</v>
      </c>
      <c r="D222" s="16"/>
      <c r="E222" s="16" t="s">
        <v>394</v>
      </c>
      <c r="F222" s="17" t="s">
        <v>370</v>
      </c>
      <c r="G222" s="31">
        <v>0</v>
      </c>
      <c r="H222" s="32">
        <v>0</v>
      </c>
      <c r="I222" s="32">
        <v>0</v>
      </c>
      <c r="J222" s="32">
        <v>0</v>
      </c>
      <c r="K222" s="32">
        <v>0</v>
      </c>
      <c r="L222" s="32">
        <v>0</v>
      </c>
      <c r="M222" s="32">
        <v>0</v>
      </c>
      <c r="N222" s="32">
        <v>0</v>
      </c>
      <c r="O222" s="32"/>
      <c r="P222" s="32">
        <v>0</v>
      </c>
      <c r="Q222" s="32"/>
      <c r="R222" s="32"/>
      <c r="S222" s="32">
        <v>0</v>
      </c>
      <c r="T222" s="32">
        <v>0</v>
      </c>
      <c r="U222" s="32">
        <v>0</v>
      </c>
      <c r="V222" s="32">
        <v>0</v>
      </c>
      <c r="W222" s="32">
        <v>0</v>
      </c>
      <c r="X222" s="32">
        <v>0</v>
      </c>
      <c r="Y222" s="32">
        <v>0</v>
      </c>
      <c r="Z222" s="25">
        <v>0</v>
      </c>
      <c r="AA222" s="25">
        <v>0</v>
      </c>
      <c r="AB222" s="25">
        <v>0</v>
      </c>
      <c r="AC222" s="20" t="e">
        <f>#REF!</f>
        <v>#REF!</v>
      </c>
      <c r="AD222" s="21" t="e">
        <f>#REF!-AC222</f>
        <v>#REF!</v>
      </c>
      <c r="AE222" s="317"/>
      <c r="AF222" s="317"/>
      <c r="AG222" s="317"/>
      <c r="AH222" s="317"/>
      <c r="AI222" s="317"/>
      <c r="AJ222" s="317"/>
      <c r="AK222" s="317"/>
      <c r="AL222" s="317"/>
      <c r="AM222" s="317"/>
      <c r="AN222" s="317"/>
      <c r="AO222" s="317"/>
      <c r="AP222" s="317"/>
      <c r="AQ222" s="317"/>
      <c r="AR222" s="317"/>
      <c r="AS222" s="317"/>
      <c r="AT222" s="317"/>
      <c r="AU222" s="317"/>
      <c r="AV222" s="317"/>
      <c r="AW222" s="317"/>
      <c r="AX222" s="317"/>
      <c r="AY222" s="317"/>
      <c r="AZ222" s="317"/>
      <c r="BA222" s="317"/>
      <c r="BB222" s="317"/>
      <c r="BC222" s="20">
        <f t="shared" si="98"/>
        <v>0</v>
      </c>
    </row>
    <row r="223" spans="1:55" hidden="1">
      <c r="A223" s="141" t="s">
        <v>395</v>
      </c>
      <c r="B223" s="141" t="s">
        <v>36</v>
      </c>
      <c r="C223" s="16" t="s">
        <v>37</v>
      </c>
      <c r="D223" s="16" t="s">
        <v>395</v>
      </c>
      <c r="E223" s="16" t="s">
        <v>394</v>
      </c>
      <c r="F223" s="17" t="s">
        <v>370</v>
      </c>
      <c r="G223" s="49">
        <v>59</v>
      </c>
      <c r="H223" s="25">
        <v>30</v>
      </c>
      <c r="I223" s="25">
        <v>0</v>
      </c>
      <c r="J223" s="25">
        <v>0</v>
      </c>
      <c r="K223" s="25">
        <v>0</v>
      </c>
      <c r="L223" s="25">
        <v>0</v>
      </c>
      <c r="M223" s="25">
        <v>50</v>
      </c>
      <c r="N223" s="25">
        <v>250</v>
      </c>
      <c r="O223" s="25">
        <v>0</v>
      </c>
      <c r="P223" s="25">
        <v>20</v>
      </c>
      <c r="Q223" s="25">
        <v>0</v>
      </c>
      <c r="R223" s="25">
        <v>0</v>
      </c>
      <c r="S223" s="25">
        <v>45</v>
      </c>
      <c r="T223" s="25">
        <v>120</v>
      </c>
      <c r="U223" s="25">
        <v>30</v>
      </c>
      <c r="V223" s="25">
        <v>5</v>
      </c>
      <c r="W223" s="25">
        <v>20</v>
      </c>
      <c r="X223" s="25">
        <v>50</v>
      </c>
      <c r="Y223" s="25">
        <v>0</v>
      </c>
      <c r="Z223" s="25">
        <v>5</v>
      </c>
      <c r="AA223" s="25">
        <v>0</v>
      </c>
      <c r="AB223" s="25">
        <v>0</v>
      </c>
      <c r="AC223" s="20" t="e">
        <f>#REF!</f>
        <v>#REF!</v>
      </c>
      <c r="AD223" s="21" t="e">
        <f>#REF!-AC223</f>
        <v>#REF!</v>
      </c>
      <c r="AE223" s="317"/>
      <c r="AF223" s="317"/>
      <c r="AG223" s="317"/>
      <c r="AH223" s="317"/>
      <c r="AI223" s="317"/>
      <c r="AJ223" s="317"/>
      <c r="AK223" s="317"/>
      <c r="AL223" s="317"/>
      <c r="AM223" s="317"/>
      <c r="AN223" s="317"/>
      <c r="AO223" s="317"/>
      <c r="AP223" s="317"/>
      <c r="AQ223" s="317"/>
      <c r="AR223" s="317"/>
      <c r="AS223" s="317"/>
      <c r="AT223" s="317"/>
      <c r="AU223" s="317"/>
      <c r="AV223" s="317"/>
      <c r="AW223" s="317"/>
      <c r="AX223" s="317"/>
      <c r="AY223" s="317"/>
      <c r="AZ223" s="317"/>
      <c r="BA223" s="317"/>
      <c r="BB223" s="317"/>
      <c r="BC223" s="20">
        <f t="shared" si="98"/>
        <v>0</v>
      </c>
    </row>
    <row r="224" spans="1:55" hidden="1">
      <c r="A224" s="30" t="s">
        <v>396</v>
      </c>
      <c r="B224" s="30" t="s">
        <v>36</v>
      </c>
      <c r="C224" s="16" t="s">
        <v>57</v>
      </c>
      <c r="D224" s="16"/>
      <c r="E224" s="16" t="s">
        <v>397</v>
      </c>
      <c r="F224" s="17" t="s">
        <v>370</v>
      </c>
      <c r="G224" s="49">
        <v>125</v>
      </c>
      <c r="H224" s="25">
        <v>35</v>
      </c>
      <c r="I224" s="25">
        <v>175</v>
      </c>
      <c r="J224" s="25">
        <v>10</v>
      </c>
      <c r="K224" s="25">
        <v>10</v>
      </c>
      <c r="L224" s="25">
        <v>165</v>
      </c>
      <c r="M224" s="25">
        <v>10</v>
      </c>
      <c r="N224" s="25">
        <v>60</v>
      </c>
      <c r="O224" s="25">
        <v>0</v>
      </c>
      <c r="P224" s="25">
        <v>0</v>
      </c>
      <c r="Q224" s="25">
        <v>0</v>
      </c>
      <c r="R224" s="25">
        <v>0</v>
      </c>
      <c r="S224" s="25">
        <v>21</v>
      </c>
      <c r="T224" s="25">
        <v>160</v>
      </c>
      <c r="U224" s="25">
        <v>60</v>
      </c>
      <c r="V224" s="25">
        <v>12</v>
      </c>
      <c r="W224" s="25">
        <v>25</v>
      </c>
      <c r="X224" s="25">
        <v>20</v>
      </c>
      <c r="Y224" s="25">
        <v>10</v>
      </c>
      <c r="Z224" s="25">
        <v>10</v>
      </c>
      <c r="AA224" s="25">
        <v>5</v>
      </c>
      <c r="AB224" s="25">
        <v>15</v>
      </c>
      <c r="AC224" s="20" t="e">
        <f>#REF!</f>
        <v>#REF!</v>
      </c>
      <c r="AD224" s="21" t="e">
        <f>#REF!-AC224</f>
        <v>#REF!</v>
      </c>
      <c r="AE224" s="49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85"/>
      <c r="BA224" s="85"/>
      <c r="BB224" s="85"/>
      <c r="BC224" s="20">
        <f t="shared" si="98"/>
        <v>0</v>
      </c>
    </row>
    <row r="225" spans="1:55" ht="15.75" hidden="1">
      <c r="A225" s="326" t="s">
        <v>398</v>
      </c>
      <c r="B225" s="326" t="s">
        <v>36</v>
      </c>
      <c r="C225" s="28" t="s">
        <v>37</v>
      </c>
      <c r="D225" s="16" t="s">
        <v>398</v>
      </c>
      <c r="E225" s="28" t="s">
        <v>399</v>
      </c>
      <c r="F225" s="29" t="s">
        <v>370</v>
      </c>
      <c r="G225" s="31">
        <v>40</v>
      </c>
      <c r="H225" s="32">
        <v>30</v>
      </c>
      <c r="I225" s="32">
        <v>12</v>
      </c>
      <c r="J225" s="32"/>
      <c r="K225" s="32">
        <v>0</v>
      </c>
      <c r="L225" s="32">
        <v>0</v>
      </c>
      <c r="M225" s="32">
        <v>0</v>
      </c>
      <c r="N225" s="32">
        <v>85</v>
      </c>
      <c r="O225" s="32"/>
      <c r="P225" s="32"/>
      <c r="Q225" s="32"/>
      <c r="R225" s="32"/>
      <c r="S225" s="32">
        <v>0</v>
      </c>
      <c r="T225" s="32">
        <v>90</v>
      </c>
      <c r="U225" s="32">
        <v>40</v>
      </c>
      <c r="V225" s="32">
        <v>0</v>
      </c>
      <c r="W225" s="32">
        <v>0</v>
      </c>
      <c r="X225" s="32"/>
      <c r="Y225" s="25">
        <v>0</v>
      </c>
      <c r="Z225" s="25">
        <v>0</v>
      </c>
      <c r="AA225" s="25">
        <v>40</v>
      </c>
      <c r="AB225" s="25">
        <v>80</v>
      </c>
      <c r="AC225" s="20" t="e">
        <f>#REF!</f>
        <v>#REF!</v>
      </c>
      <c r="AD225" s="21" t="e">
        <f>#REF!-AC225</f>
        <v>#REF!</v>
      </c>
      <c r="AE225" s="316"/>
      <c r="AF225" s="119"/>
      <c r="AG225" s="119"/>
      <c r="AH225" s="119"/>
      <c r="AI225" s="119"/>
      <c r="AJ225" s="119"/>
      <c r="AK225" s="119"/>
      <c r="AL225" s="119"/>
      <c r="AM225" s="119"/>
      <c r="AN225" s="119"/>
      <c r="AO225" s="119"/>
      <c r="AP225" s="119"/>
      <c r="AQ225" s="119"/>
      <c r="AR225" s="119"/>
      <c r="AS225" s="119"/>
      <c r="AT225" s="119"/>
      <c r="AU225" s="119"/>
      <c r="AV225" s="85"/>
      <c r="AW225" s="85"/>
      <c r="AX225" s="85"/>
      <c r="AY225" s="85"/>
      <c r="AZ225" s="85"/>
      <c r="BA225" s="85"/>
      <c r="BB225" s="85"/>
      <c r="BC225" s="20">
        <f t="shared" si="98"/>
        <v>0</v>
      </c>
    </row>
    <row r="226" spans="1:55" ht="15.75" hidden="1">
      <c r="A226" s="23" t="s">
        <v>52</v>
      </c>
      <c r="B226" s="30" t="s">
        <v>36</v>
      </c>
      <c r="C226" s="16" t="s">
        <v>37</v>
      </c>
      <c r="D226" s="16"/>
      <c r="E226" s="16" t="s">
        <v>400</v>
      </c>
      <c r="F226" s="17" t="s">
        <v>370</v>
      </c>
      <c r="G226" s="31">
        <v>45</v>
      </c>
      <c r="H226" s="32">
        <v>0</v>
      </c>
      <c r="I226" s="32"/>
      <c r="J226" s="32"/>
      <c r="K226" s="32">
        <v>0</v>
      </c>
      <c r="L226" s="32">
        <v>0</v>
      </c>
      <c r="M226" s="32">
        <v>0</v>
      </c>
      <c r="N226" s="32">
        <v>300</v>
      </c>
      <c r="O226" s="32"/>
      <c r="P226" s="32"/>
      <c r="Q226" s="32"/>
      <c r="R226" s="32"/>
      <c r="S226" s="32">
        <v>0</v>
      </c>
      <c r="T226" s="32"/>
      <c r="U226" s="32">
        <v>30</v>
      </c>
      <c r="V226" s="32">
        <v>0</v>
      </c>
      <c r="W226" s="32">
        <v>30</v>
      </c>
      <c r="X226" s="32">
        <v>0</v>
      </c>
      <c r="Y226" s="25"/>
      <c r="Z226" s="25"/>
      <c r="AA226" s="25"/>
      <c r="AB226" s="25"/>
      <c r="AC226" s="20" t="e">
        <f>#REF!</f>
        <v>#REF!</v>
      </c>
      <c r="AD226" s="21" t="e">
        <f>#REF!-AC226</f>
        <v>#REF!</v>
      </c>
      <c r="AE226" s="327"/>
      <c r="AF226" s="217"/>
      <c r="AG226" s="217"/>
      <c r="AH226" s="217"/>
      <c r="AI226" s="217"/>
      <c r="AJ226" s="217"/>
      <c r="AK226" s="217"/>
      <c r="AL226" s="217"/>
      <c r="AM226" s="217"/>
      <c r="AN226" s="217"/>
      <c r="AO226" s="217"/>
      <c r="AP226" s="217"/>
      <c r="AQ226" s="217"/>
      <c r="AR226" s="217"/>
      <c r="AS226" s="217"/>
      <c r="AT226" s="217"/>
      <c r="AU226" s="217"/>
      <c r="AV226" s="217"/>
      <c r="AW226" s="217"/>
      <c r="AX226" s="142"/>
      <c r="AY226" s="142"/>
      <c r="AZ226" s="142"/>
      <c r="BA226" s="142"/>
      <c r="BB226" s="142"/>
      <c r="BC226" s="20">
        <f t="shared" si="98"/>
        <v>0</v>
      </c>
    </row>
    <row r="227" spans="1:55" hidden="1">
      <c r="A227" s="328" t="s">
        <v>401</v>
      </c>
      <c r="B227" s="296" t="s">
        <v>36</v>
      </c>
      <c r="C227" s="16" t="s">
        <v>37</v>
      </c>
      <c r="D227" s="16"/>
      <c r="E227" s="16" t="s">
        <v>402</v>
      </c>
      <c r="F227" s="17" t="s">
        <v>370</v>
      </c>
      <c r="G227" s="49">
        <v>20</v>
      </c>
      <c r="H227" s="25">
        <v>20</v>
      </c>
      <c r="I227" s="25">
        <v>0</v>
      </c>
      <c r="J227" s="25"/>
      <c r="K227" s="25">
        <v>10</v>
      </c>
      <c r="L227" s="25">
        <v>50</v>
      </c>
      <c r="M227" s="25"/>
      <c r="N227" s="25">
        <v>250</v>
      </c>
      <c r="O227" s="25"/>
      <c r="P227" s="25"/>
      <c r="Q227" s="25"/>
      <c r="R227" s="25"/>
      <c r="S227" s="25">
        <v>10</v>
      </c>
      <c r="T227" s="25">
        <v>2</v>
      </c>
      <c r="U227" s="25">
        <v>20</v>
      </c>
      <c r="V227" s="25">
        <v>25</v>
      </c>
      <c r="W227" s="25">
        <v>10</v>
      </c>
      <c r="X227" s="25">
        <v>9</v>
      </c>
      <c r="Y227" s="25">
        <v>5</v>
      </c>
      <c r="Z227" s="25">
        <v>15</v>
      </c>
      <c r="AA227" s="25"/>
      <c r="AB227" s="25"/>
      <c r="AC227" s="20" t="e">
        <f>#REF!</f>
        <v>#REF!</v>
      </c>
      <c r="AD227" s="21" t="e">
        <f>#REF!-AC227</f>
        <v>#REF!</v>
      </c>
      <c r="AE227" s="84"/>
      <c r="AF227" s="85"/>
      <c r="AG227" s="85"/>
      <c r="AH227" s="85"/>
      <c r="AI227" s="85"/>
      <c r="AJ227" s="85"/>
      <c r="AK227" s="85"/>
      <c r="AL227" s="85"/>
      <c r="AM227" s="85"/>
      <c r="AN227" s="85"/>
      <c r="AO227" s="85"/>
      <c r="AP227" s="85"/>
      <c r="AQ227" s="85"/>
      <c r="AR227" s="85"/>
      <c r="AS227" s="85"/>
      <c r="AT227" s="85"/>
      <c r="AU227" s="85"/>
      <c r="AV227" s="85"/>
      <c r="AW227" s="85"/>
      <c r="AX227" s="85"/>
      <c r="AY227" s="85"/>
      <c r="AZ227" s="85"/>
      <c r="BA227" s="85"/>
      <c r="BB227" s="85"/>
      <c r="BC227" s="20">
        <f t="shared" si="98"/>
        <v>0</v>
      </c>
    </row>
    <row r="228" spans="1:55" hidden="1">
      <c r="A228" s="329" t="s">
        <v>403</v>
      </c>
      <c r="B228" s="109" t="s">
        <v>36</v>
      </c>
      <c r="C228" s="110" t="s">
        <v>60</v>
      </c>
      <c r="D228" s="16"/>
      <c r="E228" s="110" t="s">
        <v>394</v>
      </c>
      <c r="F228" s="111" t="s">
        <v>370</v>
      </c>
      <c r="G228" s="126">
        <f>SUM(G221:G227)</f>
        <v>337</v>
      </c>
      <c r="H228" s="127">
        <f t="shared" ref="H228:AB228" si="109">SUM(H221:H227)</f>
        <v>150</v>
      </c>
      <c r="I228" s="127">
        <f t="shared" si="109"/>
        <v>207</v>
      </c>
      <c r="J228" s="127">
        <f t="shared" si="109"/>
        <v>10</v>
      </c>
      <c r="K228" s="127">
        <f t="shared" si="109"/>
        <v>30</v>
      </c>
      <c r="L228" s="127">
        <f t="shared" si="109"/>
        <v>239</v>
      </c>
      <c r="M228" s="127">
        <f t="shared" si="109"/>
        <v>60</v>
      </c>
      <c r="N228" s="127">
        <f t="shared" si="109"/>
        <v>995</v>
      </c>
      <c r="O228" s="127">
        <f t="shared" si="109"/>
        <v>0</v>
      </c>
      <c r="P228" s="127">
        <f t="shared" si="109"/>
        <v>35</v>
      </c>
      <c r="Q228" s="127">
        <f t="shared" si="109"/>
        <v>0</v>
      </c>
      <c r="R228" s="127">
        <f t="shared" si="109"/>
        <v>0</v>
      </c>
      <c r="S228" s="127">
        <f t="shared" si="109"/>
        <v>101</v>
      </c>
      <c r="T228" s="127">
        <f t="shared" si="109"/>
        <v>387</v>
      </c>
      <c r="U228" s="127">
        <f t="shared" si="109"/>
        <v>210</v>
      </c>
      <c r="V228" s="127">
        <f t="shared" si="109"/>
        <v>67</v>
      </c>
      <c r="W228" s="127">
        <f t="shared" si="109"/>
        <v>115</v>
      </c>
      <c r="X228" s="127">
        <f t="shared" si="109"/>
        <v>109</v>
      </c>
      <c r="Y228" s="127">
        <f t="shared" si="109"/>
        <v>50</v>
      </c>
      <c r="Z228" s="127">
        <f t="shared" si="109"/>
        <v>45</v>
      </c>
      <c r="AA228" s="127">
        <f t="shared" si="109"/>
        <v>55</v>
      </c>
      <c r="AB228" s="127">
        <f t="shared" si="109"/>
        <v>120</v>
      </c>
      <c r="AC228" s="20" t="e">
        <f>#REF!</f>
        <v>#REF!</v>
      </c>
      <c r="AD228" s="40" t="e">
        <f>#REF!-AC228</f>
        <v>#REF!</v>
      </c>
      <c r="AE228" s="126">
        <f>SUM(AE221:AE227)</f>
        <v>0</v>
      </c>
      <c r="AF228" s="127">
        <f t="shared" ref="AF228:BB228" si="110">SUM(AF221:AF227)</f>
        <v>0</v>
      </c>
      <c r="AG228" s="127">
        <f t="shared" si="110"/>
        <v>0</v>
      </c>
      <c r="AH228" s="127">
        <f t="shared" si="110"/>
        <v>0</v>
      </c>
      <c r="AI228" s="127">
        <f t="shared" si="110"/>
        <v>0</v>
      </c>
      <c r="AJ228" s="127">
        <f t="shared" si="110"/>
        <v>0</v>
      </c>
      <c r="AK228" s="127">
        <f t="shared" si="110"/>
        <v>0</v>
      </c>
      <c r="AL228" s="127">
        <f t="shared" si="110"/>
        <v>0</v>
      </c>
      <c r="AM228" s="127">
        <f t="shared" si="110"/>
        <v>0</v>
      </c>
      <c r="AN228" s="127">
        <f t="shared" si="110"/>
        <v>0</v>
      </c>
      <c r="AO228" s="127">
        <f t="shared" si="110"/>
        <v>0</v>
      </c>
      <c r="AP228" s="127">
        <f t="shared" si="110"/>
        <v>0</v>
      </c>
      <c r="AQ228" s="127">
        <f t="shared" si="110"/>
        <v>0</v>
      </c>
      <c r="AR228" s="127">
        <f t="shared" si="110"/>
        <v>0</v>
      </c>
      <c r="AS228" s="127">
        <f t="shared" si="110"/>
        <v>0</v>
      </c>
      <c r="AT228" s="127">
        <f t="shared" si="110"/>
        <v>0</v>
      </c>
      <c r="AU228" s="127">
        <f t="shared" si="110"/>
        <v>0</v>
      </c>
      <c r="AV228" s="127">
        <f t="shared" si="110"/>
        <v>0</v>
      </c>
      <c r="AW228" s="127">
        <f t="shared" si="110"/>
        <v>0</v>
      </c>
      <c r="AX228" s="127">
        <f t="shared" si="110"/>
        <v>0</v>
      </c>
      <c r="AY228" s="127">
        <f t="shared" si="110"/>
        <v>0</v>
      </c>
      <c r="AZ228" s="127">
        <f t="shared" si="110"/>
        <v>0</v>
      </c>
      <c r="BA228" s="127">
        <f t="shared" si="110"/>
        <v>0</v>
      </c>
      <c r="BB228" s="127">
        <f t="shared" si="110"/>
        <v>0</v>
      </c>
      <c r="BC228" s="20">
        <f t="shared" si="98"/>
        <v>0</v>
      </c>
    </row>
    <row r="229" spans="1:55" hidden="1">
      <c r="A229" s="330" t="s">
        <v>49</v>
      </c>
      <c r="B229" s="109" t="s">
        <v>36</v>
      </c>
      <c r="C229" s="331" t="s">
        <v>85</v>
      </c>
      <c r="D229" s="16"/>
      <c r="E229" s="110" t="s">
        <v>384</v>
      </c>
      <c r="F229" s="111" t="s">
        <v>370</v>
      </c>
      <c r="G229" s="126">
        <f t="shared" ref="G229:AB229" si="111">G228+G220+G213</f>
        <v>2853</v>
      </c>
      <c r="H229" s="127">
        <f t="shared" si="111"/>
        <v>1915</v>
      </c>
      <c r="I229" s="127">
        <f t="shared" si="111"/>
        <v>329</v>
      </c>
      <c r="J229" s="127">
        <f t="shared" si="111"/>
        <v>10</v>
      </c>
      <c r="K229" s="127">
        <f t="shared" si="111"/>
        <v>198</v>
      </c>
      <c r="L229" s="127">
        <f t="shared" si="111"/>
        <v>1182</v>
      </c>
      <c r="M229" s="127">
        <f t="shared" si="111"/>
        <v>60</v>
      </c>
      <c r="N229" s="127">
        <f t="shared" si="111"/>
        <v>2697</v>
      </c>
      <c r="O229" s="127">
        <f t="shared" si="111"/>
        <v>0</v>
      </c>
      <c r="P229" s="127">
        <f t="shared" si="111"/>
        <v>65</v>
      </c>
      <c r="Q229" s="127">
        <f t="shared" si="111"/>
        <v>1179</v>
      </c>
      <c r="R229" s="127">
        <f t="shared" si="111"/>
        <v>0</v>
      </c>
      <c r="S229" s="127">
        <f t="shared" si="111"/>
        <v>212</v>
      </c>
      <c r="T229" s="127">
        <f t="shared" si="111"/>
        <v>1173</v>
      </c>
      <c r="U229" s="127">
        <f t="shared" si="111"/>
        <v>1429</v>
      </c>
      <c r="V229" s="127">
        <f t="shared" si="111"/>
        <v>259</v>
      </c>
      <c r="W229" s="127">
        <f t="shared" si="111"/>
        <v>264</v>
      </c>
      <c r="X229" s="127">
        <f t="shared" si="111"/>
        <v>314</v>
      </c>
      <c r="Y229" s="127">
        <f t="shared" si="111"/>
        <v>639</v>
      </c>
      <c r="Z229" s="127">
        <f t="shared" si="111"/>
        <v>88</v>
      </c>
      <c r="AA229" s="127">
        <f t="shared" si="111"/>
        <v>165</v>
      </c>
      <c r="AB229" s="127">
        <f t="shared" si="111"/>
        <v>257</v>
      </c>
      <c r="AC229" s="20" t="e">
        <f>#REF!</f>
        <v>#REF!</v>
      </c>
      <c r="AD229" s="40" t="e">
        <f>#REF!-AC229</f>
        <v>#REF!</v>
      </c>
      <c r="AE229" s="126">
        <f t="shared" ref="AE229:BB229" si="112">AE228+AE220+AE213+AE207</f>
        <v>0</v>
      </c>
      <c r="AF229" s="126">
        <f t="shared" si="112"/>
        <v>0</v>
      </c>
      <c r="AG229" s="126">
        <f t="shared" si="112"/>
        <v>0</v>
      </c>
      <c r="AH229" s="126">
        <f t="shared" si="112"/>
        <v>0</v>
      </c>
      <c r="AI229" s="126">
        <f t="shared" si="112"/>
        <v>0</v>
      </c>
      <c r="AJ229" s="126">
        <f t="shared" si="112"/>
        <v>0</v>
      </c>
      <c r="AK229" s="126">
        <f t="shared" si="112"/>
        <v>0</v>
      </c>
      <c r="AL229" s="126">
        <f t="shared" si="112"/>
        <v>0</v>
      </c>
      <c r="AM229" s="126">
        <f t="shared" si="112"/>
        <v>0</v>
      </c>
      <c r="AN229" s="126">
        <f t="shared" si="112"/>
        <v>0</v>
      </c>
      <c r="AO229" s="126">
        <f t="shared" si="112"/>
        <v>0</v>
      </c>
      <c r="AP229" s="126">
        <f t="shared" si="112"/>
        <v>0</v>
      </c>
      <c r="AQ229" s="126">
        <f t="shared" si="112"/>
        <v>0</v>
      </c>
      <c r="AR229" s="126">
        <f t="shared" si="112"/>
        <v>0</v>
      </c>
      <c r="AS229" s="126">
        <f t="shared" si="112"/>
        <v>0</v>
      </c>
      <c r="AT229" s="126">
        <f t="shared" si="112"/>
        <v>0</v>
      </c>
      <c r="AU229" s="126">
        <f t="shared" si="112"/>
        <v>0</v>
      </c>
      <c r="AV229" s="126">
        <f t="shared" si="112"/>
        <v>0</v>
      </c>
      <c r="AW229" s="126">
        <f t="shared" si="112"/>
        <v>0</v>
      </c>
      <c r="AX229" s="126">
        <f t="shared" si="112"/>
        <v>0</v>
      </c>
      <c r="AY229" s="126">
        <f t="shared" si="112"/>
        <v>0</v>
      </c>
      <c r="AZ229" s="126">
        <f t="shared" si="112"/>
        <v>0</v>
      </c>
      <c r="BA229" s="126">
        <f t="shared" si="112"/>
        <v>0</v>
      </c>
      <c r="BB229" s="126">
        <f t="shared" si="112"/>
        <v>0</v>
      </c>
      <c r="BC229" s="20">
        <f t="shared" si="98"/>
        <v>0</v>
      </c>
    </row>
    <row r="230" spans="1:55" ht="19.5" hidden="1" customHeight="1">
      <c r="A230" s="65" t="s">
        <v>366</v>
      </c>
      <c r="B230" s="65" t="s">
        <v>36</v>
      </c>
      <c r="C230" s="66" t="s">
        <v>367</v>
      </c>
      <c r="D230" s="16"/>
      <c r="E230" s="66" t="s">
        <v>404</v>
      </c>
      <c r="F230" s="153" t="s">
        <v>350</v>
      </c>
      <c r="G230" s="332">
        <f t="shared" ref="G230:AB230" si="113">G229+G201</f>
        <v>3297</v>
      </c>
      <c r="H230" s="333">
        <f t="shared" si="113"/>
        <v>2267</v>
      </c>
      <c r="I230" s="333">
        <f t="shared" si="113"/>
        <v>329</v>
      </c>
      <c r="J230" s="333">
        <f t="shared" si="113"/>
        <v>60</v>
      </c>
      <c r="K230" s="333">
        <f t="shared" si="113"/>
        <v>326</v>
      </c>
      <c r="L230" s="333">
        <f t="shared" si="113"/>
        <v>1313</v>
      </c>
      <c r="M230" s="333">
        <f t="shared" si="113"/>
        <v>60</v>
      </c>
      <c r="N230" s="333">
        <f t="shared" si="113"/>
        <v>3034</v>
      </c>
      <c r="O230" s="333">
        <f t="shared" si="113"/>
        <v>0</v>
      </c>
      <c r="P230" s="333">
        <f t="shared" si="113"/>
        <v>70</v>
      </c>
      <c r="Q230" s="333">
        <f t="shared" si="113"/>
        <v>2379</v>
      </c>
      <c r="R230" s="333">
        <f t="shared" si="113"/>
        <v>0</v>
      </c>
      <c r="S230" s="333">
        <f t="shared" si="113"/>
        <v>363</v>
      </c>
      <c r="T230" s="333">
        <f t="shared" si="113"/>
        <v>1563</v>
      </c>
      <c r="U230" s="333">
        <f t="shared" si="113"/>
        <v>1769</v>
      </c>
      <c r="V230" s="333">
        <f t="shared" si="113"/>
        <v>374</v>
      </c>
      <c r="W230" s="333">
        <f t="shared" si="113"/>
        <v>481</v>
      </c>
      <c r="X230" s="333">
        <f t="shared" si="113"/>
        <v>335</v>
      </c>
      <c r="Y230" s="333">
        <f t="shared" si="113"/>
        <v>878</v>
      </c>
      <c r="Z230" s="333">
        <f t="shared" si="113"/>
        <v>101</v>
      </c>
      <c r="AA230" s="333">
        <f t="shared" si="113"/>
        <v>177</v>
      </c>
      <c r="AB230" s="333">
        <f t="shared" si="113"/>
        <v>342</v>
      </c>
      <c r="AC230" s="20" t="e">
        <f>#REF!</f>
        <v>#REF!</v>
      </c>
      <c r="AD230" s="40" t="e">
        <f>#REF!-AC230</f>
        <v>#REF!</v>
      </c>
      <c r="AE230" s="332">
        <f t="shared" ref="AE230:BB230" si="114">AE229+AE202</f>
        <v>0</v>
      </c>
      <c r="AF230" s="332">
        <f t="shared" si="114"/>
        <v>0</v>
      </c>
      <c r="AG230" s="332">
        <f t="shared" si="114"/>
        <v>0</v>
      </c>
      <c r="AH230" s="332">
        <f t="shared" si="114"/>
        <v>0</v>
      </c>
      <c r="AI230" s="332">
        <f t="shared" si="114"/>
        <v>0</v>
      </c>
      <c r="AJ230" s="332">
        <f t="shared" si="114"/>
        <v>0</v>
      </c>
      <c r="AK230" s="332">
        <f t="shared" si="114"/>
        <v>0</v>
      </c>
      <c r="AL230" s="332">
        <f t="shared" si="114"/>
        <v>0</v>
      </c>
      <c r="AM230" s="332">
        <f t="shared" si="114"/>
        <v>0</v>
      </c>
      <c r="AN230" s="332">
        <f t="shared" si="114"/>
        <v>0</v>
      </c>
      <c r="AO230" s="332">
        <f t="shared" si="114"/>
        <v>0</v>
      </c>
      <c r="AP230" s="332">
        <f t="shared" si="114"/>
        <v>0</v>
      </c>
      <c r="AQ230" s="332">
        <f t="shared" si="114"/>
        <v>0</v>
      </c>
      <c r="AR230" s="332">
        <f t="shared" si="114"/>
        <v>0</v>
      </c>
      <c r="AS230" s="332">
        <f t="shared" si="114"/>
        <v>0</v>
      </c>
      <c r="AT230" s="332">
        <f t="shared" si="114"/>
        <v>0</v>
      </c>
      <c r="AU230" s="332">
        <f t="shared" si="114"/>
        <v>0</v>
      </c>
      <c r="AV230" s="332">
        <f t="shared" si="114"/>
        <v>0</v>
      </c>
      <c r="AW230" s="332">
        <f t="shared" si="114"/>
        <v>0</v>
      </c>
      <c r="AX230" s="332">
        <f t="shared" si="114"/>
        <v>0</v>
      </c>
      <c r="AY230" s="332">
        <f t="shared" si="114"/>
        <v>0</v>
      </c>
      <c r="AZ230" s="332">
        <f t="shared" si="114"/>
        <v>0</v>
      </c>
      <c r="BA230" s="332">
        <f t="shared" si="114"/>
        <v>0</v>
      </c>
      <c r="BB230" s="332">
        <f t="shared" si="114"/>
        <v>0</v>
      </c>
      <c r="BC230" s="20">
        <f t="shared" si="98"/>
        <v>0</v>
      </c>
    </row>
    <row r="231" spans="1:55" ht="15.75" hidden="1">
      <c r="A231" s="23" t="s">
        <v>405</v>
      </c>
      <c r="B231" s="30" t="s">
        <v>36</v>
      </c>
      <c r="C231" s="16" t="s">
        <v>37</v>
      </c>
      <c r="D231" s="16"/>
      <c r="E231" s="16" t="s">
        <v>406</v>
      </c>
      <c r="F231" s="17" t="s">
        <v>407</v>
      </c>
      <c r="G231" s="51">
        <v>349.16666666666669</v>
      </c>
      <c r="H231" s="51">
        <v>45.666666666666664</v>
      </c>
      <c r="I231" s="51">
        <v>10</v>
      </c>
      <c r="J231" s="51">
        <v>0</v>
      </c>
      <c r="K231" s="51">
        <v>9.1666666666666661</v>
      </c>
      <c r="L231" s="51">
        <v>7.166666666666667</v>
      </c>
      <c r="M231" s="51">
        <v>0</v>
      </c>
      <c r="N231" s="51">
        <v>57.333333333333336</v>
      </c>
      <c r="O231" s="51">
        <v>0</v>
      </c>
      <c r="P231" s="51">
        <v>18.333333333333332</v>
      </c>
      <c r="Q231" s="51">
        <v>51.666666666666664</v>
      </c>
      <c r="R231" s="51">
        <v>0</v>
      </c>
      <c r="S231" s="51">
        <v>14.833333333333334</v>
      </c>
      <c r="T231" s="51">
        <v>40</v>
      </c>
      <c r="U231" s="51">
        <v>37.166666666666664</v>
      </c>
      <c r="V231" s="51">
        <v>9.8333333333333339</v>
      </c>
      <c r="W231" s="51">
        <v>1.8333333333333333</v>
      </c>
      <c r="X231" s="51">
        <v>0</v>
      </c>
      <c r="Y231" s="51">
        <v>0</v>
      </c>
      <c r="Z231" s="51">
        <v>2.5</v>
      </c>
      <c r="AA231" s="51">
        <v>0</v>
      </c>
      <c r="AB231" s="51">
        <v>3.6666666666666665</v>
      </c>
      <c r="AC231" s="20" t="e">
        <f>#REF!</f>
        <v>#REF!</v>
      </c>
      <c r="AD231" s="21" t="e">
        <f>#REF!-AC231</f>
        <v>#REF!</v>
      </c>
      <c r="AE231" s="51"/>
      <c r="AF231" s="51"/>
      <c r="AG231" s="51"/>
      <c r="AH231" s="51"/>
      <c r="AI231" s="51"/>
      <c r="AJ231" s="51"/>
      <c r="AK231" s="51"/>
      <c r="AL231" s="51"/>
      <c r="AM231" s="51"/>
      <c r="AN231" s="51"/>
      <c r="AO231" s="51"/>
      <c r="AP231" s="51"/>
      <c r="AQ231" s="51"/>
      <c r="AR231" s="51"/>
      <c r="AS231" s="51"/>
      <c r="AT231" s="51"/>
      <c r="AU231" s="51"/>
      <c r="AV231" s="51"/>
      <c r="AW231" s="51"/>
      <c r="AX231" s="51"/>
      <c r="AY231" s="51"/>
      <c r="AZ231" s="51"/>
      <c r="BA231" s="51"/>
      <c r="BB231" s="51"/>
      <c r="BC231" s="20">
        <f t="shared" si="98"/>
        <v>0</v>
      </c>
    </row>
    <row r="232" spans="1:55" hidden="1">
      <c r="A232" s="30" t="s">
        <v>408</v>
      </c>
      <c r="B232" s="30" t="s">
        <v>36</v>
      </c>
      <c r="C232" s="16" t="s">
        <v>37</v>
      </c>
      <c r="D232" s="16"/>
      <c r="E232" s="16" t="s">
        <v>406</v>
      </c>
      <c r="F232" s="17" t="s">
        <v>407</v>
      </c>
      <c r="G232" s="51">
        <v>349.16666666666669</v>
      </c>
      <c r="H232" s="51">
        <v>45.666666666666664</v>
      </c>
      <c r="I232" s="51">
        <v>10</v>
      </c>
      <c r="J232" s="51">
        <v>0</v>
      </c>
      <c r="K232" s="51">
        <v>9.1666666666666661</v>
      </c>
      <c r="L232" s="51">
        <v>7.166666666666667</v>
      </c>
      <c r="M232" s="51">
        <v>0</v>
      </c>
      <c r="N232" s="51">
        <v>57.333333333333336</v>
      </c>
      <c r="O232" s="51">
        <v>0</v>
      </c>
      <c r="P232" s="51">
        <v>18.333333333333332</v>
      </c>
      <c r="Q232" s="51">
        <v>51.666666666666664</v>
      </c>
      <c r="R232" s="51">
        <v>0</v>
      </c>
      <c r="S232" s="51">
        <v>14.833333333333334</v>
      </c>
      <c r="T232" s="51">
        <v>40</v>
      </c>
      <c r="U232" s="51">
        <v>37.166666666666664</v>
      </c>
      <c r="V232" s="51">
        <v>9.8333333333333339</v>
      </c>
      <c r="W232" s="51">
        <v>1.8333333333333333</v>
      </c>
      <c r="X232" s="51">
        <v>0</v>
      </c>
      <c r="Y232" s="51">
        <v>0</v>
      </c>
      <c r="Z232" s="51">
        <v>2.5</v>
      </c>
      <c r="AA232" s="51">
        <v>0</v>
      </c>
      <c r="AB232" s="51">
        <v>3.6666666666666665</v>
      </c>
      <c r="AC232" s="20" t="e">
        <f>#REF!</f>
        <v>#REF!</v>
      </c>
      <c r="AD232" s="21" t="e">
        <f>#REF!-AC232</f>
        <v>#REF!</v>
      </c>
      <c r="AE232" s="51"/>
      <c r="AF232" s="51"/>
      <c r="AG232" s="51"/>
      <c r="AH232" s="51"/>
      <c r="AI232" s="51"/>
      <c r="AJ232" s="51"/>
      <c r="AK232" s="51"/>
      <c r="AL232" s="51"/>
      <c r="AM232" s="51"/>
      <c r="AN232" s="51"/>
      <c r="AO232" s="51"/>
      <c r="AP232" s="51"/>
      <c r="AQ232" s="51"/>
      <c r="AR232" s="51"/>
      <c r="AS232" s="51"/>
      <c r="AT232" s="51"/>
      <c r="AU232" s="51"/>
      <c r="AV232" s="51"/>
      <c r="AW232" s="51"/>
      <c r="AX232" s="51"/>
      <c r="AY232" s="51"/>
      <c r="AZ232" s="51"/>
      <c r="BA232" s="51"/>
      <c r="BB232" s="51"/>
      <c r="BC232" s="20">
        <f t="shared" si="98"/>
        <v>0</v>
      </c>
    </row>
    <row r="233" spans="1:55" hidden="1">
      <c r="A233" s="30" t="s">
        <v>409</v>
      </c>
      <c r="B233" s="30" t="s">
        <v>36</v>
      </c>
      <c r="C233" s="16" t="s">
        <v>37</v>
      </c>
      <c r="D233" s="16"/>
      <c r="E233" s="16" t="s">
        <v>406</v>
      </c>
      <c r="F233" s="17" t="s">
        <v>407</v>
      </c>
      <c r="G233" s="51">
        <v>349.16666666666669</v>
      </c>
      <c r="H233" s="51">
        <v>45.666666666666664</v>
      </c>
      <c r="I233" s="51">
        <v>10</v>
      </c>
      <c r="J233" s="51">
        <v>0</v>
      </c>
      <c r="K233" s="51">
        <v>9.1666666666666661</v>
      </c>
      <c r="L233" s="51">
        <v>7.166666666666667</v>
      </c>
      <c r="M233" s="51">
        <v>0</v>
      </c>
      <c r="N233" s="51">
        <v>57.333333333333336</v>
      </c>
      <c r="O233" s="51">
        <v>0</v>
      </c>
      <c r="P233" s="51">
        <v>18.333333333333332</v>
      </c>
      <c r="Q233" s="51">
        <v>51.666666666666664</v>
      </c>
      <c r="R233" s="51">
        <v>0</v>
      </c>
      <c r="S233" s="51">
        <v>14.833333333333334</v>
      </c>
      <c r="T233" s="51">
        <v>40</v>
      </c>
      <c r="U233" s="51">
        <v>37.166666666666664</v>
      </c>
      <c r="V233" s="51">
        <v>9.8333333333333339</v>
      </c>
      <c r="W233" s="51">
        <v>1.8333333333333333</v>
      </c>
      <c r="X233" s="51">
        <v>0</v>
      </c>
      <c r="Y233" s="51">
        <v>0</v>
      </c>
      <c r="Z233" s="51">
        <v>2.5</v>
      </c>
      <c r="AA233" s="51">
        <v>0</v>
      </c>
      <c r="AB233" s="51">
        <v>3.6666666666666665</v>
      </c>
      <c r="AC233" s="20" t="e">
        <f>#REF!</f>
        <v>#REF!</v>
      </c>
      <c r="AD233" s="21" t="e">
        <f>#REF!-AC233</f>
        <v>#REF!</v>
      </c>
      <c r="AE233" s="51"/>
      <c r="AF233" s="51"/>
      <c r="AG233" s="51"/>
      <c r="AH233" s="51"/>
      <c r="AI233" s="51"/>
      <c r="AJ233" s="51"/>
      <c r="AK233" s="51"/>
      <c r="AL233" s="51"/>
      <c r="AM233" s="51"/>
      <c r="AN233" s="51"/>
      <c r="AO233" s="51"/>
      <c r="AP233" s="51"/>
      <c r="AQ233" s="51"/>
      <c r="AR233" s="51"/>
      <c r="AS233" s="51"/>
      <c r="AT233" s="51"/>
      <c r="AU233" s="51"/>
      <c r="AV233" s="51"/>
      <c r="AW233" s="51"/>
      <c r="AX233" s="51"/>
      <c r="AY233" s="51"/>
      <c r="AZ233" s="51"/>
      <c r="BA233" s="51"/>
      <c r="BB233" s="51"/>
      <c r="BC233" s="20">
        <f t="shared" si="98"/>
        <v>0</v>
      </c>
    </row>
    <row r="234" spans="1:55" ht="15.75" hidden="1">
      <c r="A234" s="334" t="s">
        <v>410</v>
      </c>
      <c r="B234" s="335" t="s">
        <v>36</v>
      </c>
      <c r="C234" s="28" t="s">
        <v>37</v>
      </c>
      <c r="D234" s="16" t="s">
        <v>411</v>
      </c>
      <c r="E234" s="16" t="s">
        <v>406</v>
      </c>
      <c r="F234" s="29" t="s">
        <v>407</v>
      </c>
      <c r="G234" s="51">
        <v>349.16666666666669</v>
      </c>
      <c r="H234" s="51">
        <v>45.666666666666664</v>
      </c>
      <c r="I234" s="51">
        <v>10</v>
      </c>
      <c r="J234" s="51">
        <v>0</v>
      </c>
      <c r="K234" s="51">
        <v>9.1666666666666661</v>
      </c>
      <c r="L234" s="51">
        <v>7.166666666666667</v>
      </c>
      <c r="M234" s="51">
        <v>0</v>
      </c>
      <c r="N234" s="51">
        <v>57.333333333333336</v>
      </c>
      <c r="O234" s="51">
        <v>0</v>
      </c>
      <c r="P234" s="51">
        <v>18.333333333333332</v>
      </c>
      <c r="Q234" s="51">
        <v>51.666666666666664</v>
      </c>
      <c r="R234" s="51">
        <v>0</v>
      </c>
      <c r="S234" s="51">
        <v>14.833333333333334</v>
      </c>
      <c r="T234" s="51">
        <v>40</v>
      </c>
      <c r="U234" s="51">
        <v>37.166666666666664</v>
      </c>
      <c r="V234" s="51">
        <v>9.8333333333333339</v>
      </c>
      <c r="W234" s="51">
        <v>1.8333333333333333</v>
      </c>
      <c r="X234" s="51">
        <v>0</v>
      </c>
      <c r="Y234" s="51">
        <v>0</v>
      </c>
      <c r="Z234" s="51">
        <v>2.5</v>
      </c>
      <c r="AA234" s="51">
        <v>0</v>
      </c>
      <c r="AB234" s="51">
        <v>3.6666666666666665</v>
      </c>
      <c r="AC234" s="20" t="e">
        <f>#REF!</f>
        <v>#REF!</v>
      </c>
      <c r="AD234" s="21" t="e">
        <f>#REF!-AC234</f>
        <v>#REF!</v>
      </c>
      <c r="AE234" s="51"/>
      <c r="AF234" s="51"/>
      <c r="AG234" s="51"/>
      <c r="AH234" s="51"/>
      <c r="AI234" s="51"/>
      <c r="AJ234" s="51"/>
      <c r="AK234" s="51"/>
      <c r="AL234" s="51"/>
      <c r="AM234" s="51"/>
      <c r="AN234" s="51"/>
      <c r="AO234" s="51"/>
      <c r="AP234" s="51"/>
      <c r="AQ234" s="51"/>
      <c r="AR234" s="51"/>
      <c r="AS234" s="51"/>
      <c r="AT234" s="51"/>
      <c r="AU234" s="51"/>
      <c r="AV234" s="51"/>
      <c r="AW234" s="51"/>
      <c r="AX234" s="51"/>
      <c r="AY234" s="51"/>
      <c r="AZ234" s="51"/>
      <c r="BA234" s="51"/>
      <c r="BB234" s="51"/>
      <c r="BC234" s="20">
        <f t="shared" si="98"/>
        <v>0</v>
      </c>
    </row>
    <row r="235" spans="1:55" ht="15.75" hidden="1">
      <c r="A235" s="234" t="s">
        <v>412</v>
      </c>
      <c r="B235" s="234" t="s">
        <v>36</v>
      </c>
      <c r="C235" s="60" t="s">
        <v>37</v>
      </c>
      <c r="D235" s="16"/>
      <c r="E235" s="60" t="s">
        <v>406</v>
      </c>
      <c r="F235" s="61" t="s">
        <v>407</v>
      </c>
      <c r="G235" s="51">
        <v>349.16666666666669</v>
      </c>
      <c r="H235" s="51">
        <v>45.666666666666664</v>
      </c>
      <c r="I235" s="51">
        <v>10</v>
      </c>
      <c r="J235" s="51">
        <v>0</v>
      </c>
      <c r="K235" s="51">
        <v>9.1666666666666661</v>
      </c>
      <c r="L235" s="51">
        <v>7.166666666666667</v>
      </c>
      <c r="M235" s="51">
        <v>0</v>
      </c>
      <c r="N235" s="51">
        <v>57.333333333333336</v>
      </c>
      <c r="O235" s="51">
        <v>0</v>
      </c>
      <c r="P235" s="51">
        <v>18.333333333333332</v>
      </c>
      <c r="Q235" s="51">
        <v>51.666666666666664</v>
      </c>
      <c r="R235" s="51">
        <v>0</v>
      </c>
      <c r="S235" s="51">
        <v>14.833333333333334</v>
      </c>
      <c r="T235" s="51">
        <v>40</v>
      </c>
      <c r="U235" s="51">
        <v>37.166666666666664</v>
      </c>
      <c r="V235" s="51">
        <v>9.8333333333333339</v>
      </c>
      <c r="W235" s="51">
        <v>1.8333333333333333</v>
      </c>
      <c r="X235" s="51">
        <v>0</v>
      </c>
      <c r="Y235" s="51">
        <v>0</v>
      </c>
      <c r="Z235" s="51">
        <v>2.5</v>
      </c>
      <c r="AA235" s="51">
        <v>0</v>
      </c>
      <c r="AB235" s="51">
        <v>3.6666666666666665</v>
      </c>
      <c r="AC235" s="20" t="e">
        <f>#REF!</f>
        <v>#REF!</v>
      </c>
      <c r="AD235" s="21" t="e">
        <f>#REF!-AC235</f>
        <v>#REF!</v>
      </c>
      <c r="AE235" s="51"/>
      <c r="AF235" s="51"/>
      <c r="AG235" s="51"/>
      <c r="AH235" s="51"/>
      <c r="AI235" s="51"/>
      <c r="AJ235" s="51"/>
      <c r="AK235" s="51"/>
      <c r="AL235" s="51"/>
      <c r="AM235" s="51"/>
      <c r="AN235" s="51"/>
      <c r="AO235" s="51"/>
      <c r="AP235" s="51"/>
      <c r="AQ235" s="51"/>
      <c r="AR235" s="51"/>
      <c r="AS235" s="51"/>
      <c r="AT235" s="51"/>
      <c r="AU235" s="51"/>
      <c r="AV235" s="51"/>
      <c r="AW235" s="51"/>
      <c r="AX235" s="51"/>
      <c r="AY235" s="51"/>
      <c r="AZ235" s="51"/>
      <c r="BA235" s="51"/>
      <c r="BB235" s="51"/>
      <c r="BC235" s="20">
        <f t="shared" si="98"/>
        <v>0</v>
      </c>
    </row>
    <row r="236" spans="1:55" ht="15.75" hidden="1">
      <c r="A236" s="74" t="s">
        <v>413</v>
      </c>
      <c r="B236" s="74" t="s">
        <v>36</v>
      </c>
      <c r="C236" s="28" t="s">
        <v>37</v>
      </c>
      <c r="D236" s="16" t="s">
        <v>413</v>
      </c>
      <c r="E236" s="28" t="s">
        <v>406</v>
      </c>
      <c r="F236" s="29" t="s">
        <v>407</v>
      </c>
      <c r="G236" s="51">
        <v>349.16666666666669</v>
      </c>
      <c r="H236" s="51">
        <v>45.666666666666664</v>
      </c>
      <c r="I236" s="51">
        <v>10</v>
      </c>
      <c r="J236" s="51">
        <v>0</v>
      </c>
      <c r="K236" s="51">
        <v>9.1666666666666661</v>
      </c>
      <c r="L236" s="51">
        <v>7.166666666666667</v>
      </c>
      <c r="M236" s="51">
        <v>0</v>
      </c>
      <c r="N236" s="51">
        <v>57.333333333333336</v>
      </c>
      <c r="O236" s="51">
        <v>0</v>
      </c>
      <c r="P236" s="51">
        <v>18.333333333333332</v>
      </c>
      <c r="Q236" s="51">
        <v>51.666666666666664</v>
      </c>
      <c r="R236" s="51">
        <v>0</v>
      </c>
      <c r="S236" s="51">
        <v>14.833333333333334</v>
      </c>
      <c r="T236" s="51">
        <v>40</v>
      </c>
      <c r="U236" s="51">
        <v>37.166666666666664</v>
      </c>
      <c r="V236" s="51">
        <v>9.8333333333333339</v>
      </c>
      <c r="W236" s="51">
        <v>1.8333333333333333</v>
      </c>
      <c r="X236" s="51">
        <v>0</v>
      </c>
      <c r="Y236" s="51">
        <v>0</v>
      </c>
      <c r="Z236" s="51">
        <v>2.5</v>
      </c>
      <c r="AA236" s="51">
        <v>0</v>
      </c>
      <c r="AB236" s="51">
        <v>3.6666666666666665</v>
      </c>
      <c r="AC236" s="20" t="e">
        <f>#REF!</f>
        <v>#REF!</v>
      </c>
      <c r="AD236" s="21" t="e">
        <f>#REF!-AC236</f>
        <v>#REF!</v>
      </c>
      <c r="AE236" s="51"/>
      <c r="AF236" s="51"/>
      <c r="AG236" s="51"/>
      <c r="AH236" s="51"/>
      <c r="AI236" s="51"/>
      <c r="AJ236" s="51"/>
      <c r="AK236" s="51"/>
      <c r="AL236" s="51"/>
      <c r="AM236" s="51"/>
      <c r="AN236" s="51"/>
      <c r="AO236" s="51"/>
      <c r="AP236" s="51"/>
      <c r="AQ236" s="51"/>
      <c r="AR236" s="51"/>
      <c r="AS236" s="51"/>
      <c r="AT236" s="51"/>
      <c r="AU236" s="51"/>
      <c r="AV236" s="51"/>
      <c r="AW236" s="51"/>
      <c r="AX236" s="51"/>
      <c r="AY236" s="51"/>
      <c r="AZ236" s="51"/>
      <c r="BA236" s="51"/>
      <c r="BB236" s="51"/>
      <c r="BC236" s="20">
        <f t="shared" si="98"/>
        <v>0</v>
      </c>
    </row>
    <row r="237" spans="1:55" hidden="1">
      <c r="A237" s="336" t="s">
        <v>414</v>
      </c>
      <c r="B237" s="36" t="s">
        <v>36</v>
      </c>
      <c r="C237" s="37" t="s">
        <v>48</v>
      </c>
      <c r="D237" s="16"/>
      <c r="E237" s="37" t="s">
        <v>415</v>
      </c>
      <c r="F237" s="38" t="s">
        <v>407</v>
      </c>
      <c r="G237" s="58">
        <f>SUM(G231:G236)</f>
        <v>2095</v>
      </c>
      <c r="H237" s="164">
        <f t="shared" ref="H237:AB237" si="115">SUM(H231:H236)</f>
        <v>274</v>
      </c>
      <c r="I237" s="164">
        <f t="shared" si="115"/>
        <v>60</v>
      </c>
      <c r="J237" s="164">
        <f t="shared" si="115"/>
        <v>0</v>
      </c>
      <c r="K237" s="164">
        <f t="shared" si="115"/>
        <v>54.999999999999993</v>
      </c>
      <c r="L237" s="164">
        <f t="shared" si="115"/>
        <v>43</v>
      </c>
      <c r="M237" s="164">
        <f t="shared" si="115"/>
        <v>0</v>
      </c>
      <c r="N237" s="164">
        <f t="shared" si="115"/>
        <v>344</v>
      </c>
      <c r="O237" s="164">
        <f t="shared" si="115"/>
        <v>0</v>
      </c>
      <c r="P237" s="164">
        <f t="shared" si="115"/>
        <v>109.99999999999999</v>
      </c>
      <c r="Q237" s="164">
        <f t="shared" si="115"/>
        <v>310</v>
      </c>
      <c r="R237" s="164">
        <f t="shared" si="115"/>
        <v>0</v>
      </c>
      <c r="S237" s="164">
        <f t="shared" si="115"/>
        <v>89</v>
      </c>
      <c r="T237" s="164">
        <f t="shared" si="115"/>
        <v>240</v>
      </c>
      <c r="U237" s="164">
        <f t="shared" si="115"/>
        <v>222.99999999999997</v>
      </c>
      <c r="V237" s="164">
        <f t="shared" si="115"/>
        <v>59.000000000000007</v>
      </c>
      <c r="W237" s="164">
        <f t="shared" si="115"/>
        <v>11</v>
      </c>
      <c r="X237" s="164">
        <f t="shared" si="115"/>
        <v>0</v>
      </c>
      <c r="Y237" s="164">
        <f t="shared" si="115"/>
        <v>0</v>
      </c>
      <c r="Z237" s="164">
        <f t="shared" si="115"/>
        <v>15</v>
      </c>
      <c r="AA237" s="164">
        <f t="shared" si="115"/>
        <v>0</v>
      </c>
      <c r="AB237" s="164">
        <f t="shared" si="115"/>
        <v>22</v>
      </c>
      <c r="AC237" s="20" t="e">
        <f>#REF!</f>
        <v>#REF!</v>
      </c>
      <c r="AD237" s="40" t="e">
        <f>#REF!-AC237</f>
        <v>#REF!</v>
      </c>
      <c r="AE237" s="58">
        <f>SUM(AE231:AE236)</f>
        <v>0</v>
      </c>
      <c r="AF237" s="164">
        <f t="shared" ref="AF237:BB237" si="116">SUM(AF231:AF236)</f>
        <v>0</v>
      </c>
      <c r="AG237" s="164">
        <f t="shared" si="116"/>
        <v>0</v>
      </c>
      <c r="AH237" s="164">
        <f t="shared" si="116"/>
        <v>0</v>
      </c>
      <c r="AI237" s="164">
        <f t="shared" si="116"/>
        <v>0</v>
      </c>
      <c r="AJ237" s="164">
        <f t="shared" si="116"/>
        <v>0</v>
      </c>
      <c r="AK237" s="164">
        <f t="shared" si="116"/>
        <v>0</v>
      </c>
      <c r="AL237" s="164">
        <f t="shared" si="116"/>
        <v>0</v>
      </c>
      <c r="AM237" s="164">
        <f t="shared" si="116"/>
        <v>0</v>
      </c>
      <c r="AN237" s="164">
        <f t="shared" si="116"/>
        <v>0</v>
      </c>
      <c r="AO237" s="164">
        <f t="shared" si="116"/>
        <v>0</v>
      </c>
      <c r="AP237" s="164">
        <f t="shared" si="116"/>
        <v>0</v>
      </c>
      <c r="AQ237" s="164">
        <f t="shared" si="116"/>
        <v>0</v>
      </c>
      <c r="AR237" s="164">
        <f t="shared" si="116"/>
        <v>0</v>
      </c>
      <c r="AS237" s="164">
        <f t="shared" si="116"/>
        <v>0</v>
      </c>
      <c r="AT237" s="164">
        <f t="shared" si="116"/>
        <v>0</v>
      </c>
      <c r="AU237" s="164">
        <f t="shared" si="116"/>
        <v>0</v>
      </c>
      <c r="AV237" s="164">
        <f t="shared" si="116"/>
        <v>0</v>
      </c>
      <c r="AW237" s="164">
        <f t="shared" si="116"/>
        <v>0</v>
      </c>
      <c r="AX237" s="164">
        <f t="shared" si="116"/>
        <v>0</v>
      </c>
      <c r="AY237" s="164">
        <f t="shared" si="116"/>
        <v>0</v>
      </c>
      <c r="AZ237" s="164">
        <f t="shared" si="116"/>
        <v>0</v>
      </c>
      <c r="BA237" s="164">
        <f t="shared" si="116"/>
        <v>0</v>
      </c>
      <c r="BB237" s="164">
        <f t="shared" si="116"/>
        <v>0</v>
      </c>
      <c r="BC237" s="20">
        <f t="shared" si="98"/>
        <v>0</v>
      </c>
    </row>
    <row r="238" spans="1:55" hidden="1">
      <c r="A238" s="30" t="s">
        <v>416</v>
      </c>
      <c r="B238" s="30" t="s">
        <v>36</v>
      </c>
      <c r="C238" s="16" t="s">
        <v>57</v>
      </c>
      <c r="D238" s="16"/>
      <c r="E238" s="16" t="s">
        <v>417</v>
      </c>
      <c r="F238" s="17" t="s">
        <v>407</v>
      </c>
      <c r="G238" s="31">
        <v>1100</v>
      </c>
      <c r="H238" s="32">
        <v>70</v>
      </c>
      <c r="I238" s="32"/>
      <c r="J238" s="32">
        <v>60</v>
      </c>
      <c r="K238" s="32">
        <v>100</v>
      </c>
      <c r="L238" s="32">
        <v>20</v>
      </c>
      <c r="M238" s="32"/>
      <c r="N238" s="32">
        <v>40</v>
      </c>
      <c r="O238" s="32"/>
      <c r="P238" s="32">
        <v>110</v>
      </c>
      <c r="Q238" s="32"/>
      <c r="R238" s="32"/>
      <c r="S238" s="32">
        <v>20</v>
      </c>
      <c r="T238" s="32">
        <v>240</v>
      </c>
      <c r="U238" s="32">
        <v>20</v>
      </c>
      <c r="V238" s="32">
        <v>40</v>
      </c>
      <c r="W238" s="32"/>
      <c r="X238" s="32"/>
      <c r="Y238" s="25">
        <v>200</v>
      </c>
      <c r="Z238" s="25">
        <v>10</v>
      </c>
      <c r="AA238" s="25"/>
      <c r="AB238" s="25">
        <v>20</v>
      </c>
      <c r="AC238" s="20" t="e">
        <f>#REF!</f>
        <v>#REF!</v>
      </c>
      <c r="AD238" s="21" t="e">
        <f>#REF!-AC238</f>
        <v>#REF!</v>
      </c>
      <c r="AE238" s="316"/>
      <c r="AF238" s="119"/>
      <c r="AG238" s="119"/>
      <c r="AH238" s="119"/>
      <c r="AI238" s="119"/>
      <c r="AJ238" s="119"/>
      <c r="AK238" s="119"/>
      <c r="AL238" s="119"/>
      <c r="AM238" s="119"/>
      <c r="AN238" s="119"/>
      <c r="AO238" s="119"/>
      <c r="AP238" s="119"/>
      <c r="AQ238" s="119"/>
      <c r="AR238" s="119"/>
      <c r="AS238" s="119"/>
      <c r="AT238" s="119"/>
      <c r="AU238" s="119"/>
      <c r="AV238" s="85"/>
      <c r="AW238" s="143"/>
      <c r="AX238" s="85"/>
      <c r="AY238" s="85"/>
      <c r="AZ238" s="85"/>
      <c r="BA238" s="85"/>
      <c r="BB238" s="85"/>
      <c r="BC238" s="20">
        <f t="shared" si="98"/>
        <v>0</v>
      </c>
    </row>
    <row r="239" spans="1:55" hidden="1">
      <c r="A239" s="30" t="s">
        <v>418</v>
      </c>
      <c r="B239" s="30" t="s">
        <v>36</v>
      </c>
      <c r="C239" s="16" t="s">
        <v>57</v>
      </c>
      <c r="D239" s="16"/>
      <c r="E239" s="16" t="s">
        <v>419</v>
      </c>
      <c r="F239" s="17" t="s">
        <v>407</v>
      </c>
      <c r="G239" s="33">
        <v>1670</v>
      </c>
      <c r="H239" s="34">
        <v>50</v>
      </c>
      <c r="I239" s="34"/>
      <c r="J239" s="34"/>
      <c r="K239" s="34">
        <v>55</v>
      </c>
      <c r="L239" s="34">
        <v>66</v>
      </c>
      <c r="M239" s="34"/>
      <c r="N239" s="34">
        <v>35</v>
      </c>
      <c r="O239" s="34"/>
      <c r="P239" s="34"/>
      <c r="Q239" s="34"/>
      <c r="R239" s="34"/>
      <c r="S239" s="34">
        <v>46</v>
      </c>
      <c r="T239" s="34">
        <v>82</v>
      </c>
      <c r="U239" s="34">
        <v>50</v>
      </c>
      <c r="V239" s="34">
        <v>11</v>
      </c>
      <c r="W239" s="34">
        <v>22</v>
      </c>
      <c r="X239" s="34"/>
      <c r="Y239" s="35"/>
      <c r="Z239" s="35"/>
      <c r="AA239" s="35"/>
      <c r="AB239" s="35">
        <v>22</v>
      </c>
      <c r="AC239" s="20" t="e">
        <f>#REF!</f>
        <v>#REF!</v>
      </c>
      <c r="AD239" s="21" t="e">
        <f>#REF!-AC239</f>
        <v>#REF!</v>
      </c>
      <c r="AE239" s="338"/>
      <c r="AF239" s="339"/>
      <c r="AG239" s="339"/>
      <c r="AH239" s="339"/>
      <c r="AI239" s="339"/>
      <c r="AJ239" s="339"/>
      <c r="AK239" s="339"/>
      <c r="AL239" s="339"/>
      <c r="AM239" s="339"/>
      <c r="AN239" s="339"/>
      <c r="AO239" s="339"/>
      <c r="AP239" s="339"/>
      <c r="AQ239" s="339"/>
      <c r="AR239" s="339"/>
      <c r="AS239" s="339"/>
      <c r="AT239" s="339"/>
      <c r="AU239" s="339"/>
      <c r="AV239" s="142"/>
      <c r="AW239" s="142"/>
      <c r="AX239" s="142"/>
      <c r="AY239" s="142"/>
      <c r="AZ239" s="142"/>
      <c r="BA239" s="142"/>
      <c r="BB239" s="142"/>
      <c r="BC239" s="20">
        <f t="shared" si="98"/>
        <v>0</v>
      </c>
    </row>
    <row r="240" spans="1:55" hidden="1">
      <c r="A240" s="109" t="s">
        <v>420</v>
      </c>
      <c r="B240" s="109" t="s">
        <v>36</v>
      </c>
      <c r="C240" s="110" t="s">
        <v>60</v>
      </c>
      <c r="D240" s="16"/>
      <c r="E240" s="110" t="s">
        <v>406</v>
      </c>
      <c r="F240" s="111" t="s">
        <v>407</v>
      </c>
      <c r="G240" s="340">
        <f>G239+G238+G237</f>
        <v>4865</v>
      </c>
      <c r="H240" s="337">
        <f t="shared" ref="H240:AB240" si="117">H239+H238+H237</f>
        <v>394</v>
      </c>
      <c r="I240" s="337">
        <f t="shared" si="117"/>
        <v>60</v>
      </c>
      <c r="J240" s="337">
        <f t="shared" si="117"/>
        <v>60</v>
      </c>
      <c r="K240" s="337">
        <f t="shared" si="117"/>
        <v>210</v>
      </c>
      <c r="L240" s="337">
        <f t="shared" si="117"/>
        <v>129</v>
      </c>
      <c r="M240" s="337">
        <f t="shared" si="117"/>
        <v>0</v>
      </c>
      <c r="N240" s="337">
        <f t="shared" si="117"/>
        <v>419</v>
      </c>
      <c r="O240" s="337">
        <f t="shared" si="117"/>
        <v>0</v>
      </c>
      <c r="P240" s="337">
        <f t="shared" si="117"/>
        <v>220</v>
      </c>
      <c r="Q240" s="337">
        <f t="shared" si="117"/>
        <v>310</v>
      </c>
      <c r="R240" s="337">
        <f t="shared" si="117"/>
        <v>0</v>
      </c>
      <c r="S240" s="337">
        <f t="shared" si="117"/>
        <v>155</v>
      </c>
      <c r="T240" s="337">
        <f t="shared" si="117"/>
        <v>562</v>
      </c>
      <c r="U240" s="337">
        <f t="shared" si="117"/>
        <v>293</v>
      </c>
      <c r="V240" s="337">
        <f t="shared" si="117"/>
        <v>110</v>
      </c>
      <c r="W240" s="337">
        <f t="shared" si="117"/>
        <v>33</v>
      </c>
      <c r="X240" s="337">
        <f t="shared" si="117"/>
        <v>0</v>
      </c>
      <c r="Y240" s="337">
        <f t="shared" si="117"/>
        <v>200</v>
      </c>
      <c r="Z240" s="337">
        <f t="shared" si="117"/>
        <v>25</v>
      </c>
      <c r="AA240" s="337">
        <f t="shared" si="117"/>
        <v>0</v>
      </c>
      <c r="AB240" s="337">
        <f t="shared" si="117"/>
        <v>64</v>
      </c>
      <c r="AC240" s="20" t="e">
        <f>#REF!</f>
        <v>#REF!</v>
      </c>
      <c r="AD240" s="40" t="e">
        <f>#REF!-AC240</f>
        <v>#REF!</v>
      </c>
      <c r="AE240" s="340">
        <f>AE239+AE238+AE237</f>
        <v>0</v>
      </c>
      <c r="AF240" s="337">
        <f t="shared" ref="AF240:BB240" si="118">AF239+AF238+AF237</f>
        <v>0</v>
      </c>
      <c r="AG240" s="337">
        <f t="shared" si="118"/>
        <v>0</v>
      </c>
      <c r="AH240" s="337">
        <f t="shared" si="118"/>
        <v>0</v>
      </c>
      <c r="AI240" s="337">
        <f t="shared" si="118"/>
        <v>0</v>
      </c>
      <c r="AJ240" s="337">
        <f t="shared" si="118"/>
        <v>0</v>
      </c>
      <c r="AK240" s="337">
        <f t="shared" si="118"/>
        <v>0</v>
      </c>
      <c r="AL240" s="337">
        <f t="shared" si="118"/>
        <v>0</v>
      </c>
      <c r="AM240" s="337">
        <f t="shared" si="118"/>
        <v>0</v>
      </c>
      <c r="AN240" s="337">
        <f t="shared" si="118"/>
        <v>0</v>
      </c>
      <c r="AO240" s="337">
        <f t="shared" si="118"/>
        <v>0</v>
      </c>
      <c r="AP240" s="337">
        <f t="shared" si="118"/>
        <v>0</v>
      </c>
      <c r="AQ240" s="337">
        <f t="shared" si="118"/>
        <v>0</v>
      </c>
      <c r="AR240" s="337">
        <f t="shared" si="118"/>
        <v>0</v>
      </c>
      <c r="AS240" s="337">
        <f t="shared" si="118"/>
        <v>0</v>
      </c>
      <c r="AT240" s="337">
        <f t="shared" si="118"/>
        <v>0</v>
      </c>
      <c r="AU240" s="337">
        <f t="shared" si="118"/>
        <v>0</v>
      </c>
      <c r="AV240" s="337">
        <f t="shared" si="118"/>
        <v>0</v>
      </c>
      <c r="AW240" s="337">
        <f t="shared" si="118"/>
        <v>0</v>
      </c>
      <c r="AX240" s="337">
        <f t="shared" si="118"/>
        <v>0</v>
      </c>
      <c r="AY240" s="337">
        <f t="shared" si="118"/>
        <v>0</v>
      </c>
      <c r="AZ240" s="337">
        <f t="shared" si="118"/>
        <v>0</v>
      </c>
      <c r="BA240" s="337">
        <f t="shared" si="118"/>
        <v>0</v>
      </c>
      <c r="BB240" s="337">
        <f t="shared" si="118"/>
        <v>0</v>
      </c>
      <c r="BC240" s="20">
        <f t="shared" si="98"/>
        <v>0</v>
      </c>
    </row>
    <row r="241" spans="1:55" hidden="1">
      <c r="A241" s="79" t="s">
        <v>421</v>
      </c>
      <c r="B241" s="30" t="s">
        <v>36</v>
      </c>
      <c r="C241" s="16" t="s">
        <v>57</v>
      </c>
      <c r="D241" s="16"/>
      <c r="E241" s="16" t="s">
        <v>422</v>
      </c>
      <c r="F241" s="17" t="s">
        <v>407</v>
      </c>
      <c r="G241" s="49">
        <v>381</v>
      </c>
      <c r="H241" s="25">
        <v>30</v>
      </c>
      <c r="I241" s="25"/>
      <c r="J241" s="25">
        <v>10</v>
      </c>
      <c r="K241" s="25">
        <v>58</v>
      </c>
      <c r="L241" s="25">
        <v>161</v>
      </c>
      <c r="M241" s="25"/>
      <c r="N241" s="25">
        <v>277</v>
      </c>
      <c r="O241" s="25"/>
      <c r="P241" s="25"/>
      <c r="Q241" s="25"/>
      <c r="R241" s="25"/>
      <c r="S241" s="25">
        <v>100</v>
      </c>
      <c r="T241" s="25">
        <v>50</v>
      </c>
      <c r="U241" s="25">
        <v>300</v>
      </c>
      <c r="V241" s="25">
        <v>128</v>
      </c>
      <c r="W241" s="25">
        <v>91</v>
      </c>
      <c r="X241" s="25"/>
      <c r="Y241" s="25">
        <v>20</v>
      </c>
      <c r="Z241" s="49">
        <v>22</v>
      </c>
      <c r="AA241" s="49"/>
      <c r="AB241" s="49">
        <v>50</v>
      </c>
      <c r="AC241" s="20" t="e">
        <f>#REF!</f>
        <v>#REF!</v>
      </c>
      <c r="AD241" s="21" t="e">
        <f>#REF!-AC241</f>
        <v>#REF!</v>
      </c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20">
        <f t="shared" si="98"/>
        <v>0</v>
      </c>
    </row>
    <row r="242" spans="1:55" ht="15.75" hidden="1">
      <c r="A242" s="341" t="s">
        <v>423</v>
      </c>
      <c r="B242" s="341" t="s">
        <v>36</v>
      </c>
      <c r="C242" s="28" t="s">
        <v>37</v>
      </c>
      <c r="D242" s="16" t="s">
        <v>424</v>
      </c>
      <c r="E242" s="28" t="s">
        <v>422</v>
      </c>
      <c r="F242" s="29" t="s">
        <v>407</v>
      </c>
      <c r="G242" s="49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49"/>
      <c r="AA242" s="49"/>
      <c r="AB242" s="49"/>
      <c r="AC242" s="20" t="e">
        <f>#REF!</f>
        <v>#REF!</v>
      </c>
      <c r="AD242" s="21" t="e">
        <f>#REF!-AC242</f>
        <v>#REF!</v>
      </c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20">
        <f t="shared" si="98"/>
        <v>0</v>
      </c>
    </row>
    <row r="243" spans="1:55" hidden="1">
      <c r="A243" s="30" t="s">
        <v>425</v>
      </c>
      <c r="B243" s="30" t="s">
        <v>36</v>
      </c>
      <c r="C243" s="16" t="s">
        <v>57</v>
      </c>
      <c r="D243" s="16"/>
      <c r="E243" s="16" t="s">
        <v>426</v>
      </c>
      <c r="F243" s="17" t="s">
        <v>407</v>
      </c>
      <c r="G243" s="31">
        <v>518</v>
      </c>
      <c r="H243" s="32">
        <v>183</v>
      </c>
      <c r="I243" s="32"/>
      <c r="J243" s="32"/>
      <c r="K243" s="32">
        <v>30</v>
      </c>
      <c r="L243" s="32">
        <v>50</v>
      </c>
      <c r="M243" s="32"/>
      <c r="N243" s="32">
        <v>378</v>
      </c>
      <c r="O243" s="32"/>
      <c r="P243" s="32"/>
      <c r="Q243" s="32">
        <v>395</v>
      </c>
      <c r="R243" s="32"/>
      <c r="S243" s="32"/>
      <c r="T243" s="32">
        <v>228</v>
      </c>
      <c r="U243" s="32">
        <v>603</v>
      </c>
      <c r="V243" s="32">
        <v>76</v>
      </c>
      <c r="W243" s="32">
        <v>10</v>
      </c>
      <c r="X243" s="32"/>
      <c r="Y243" s="32">
        <v>135</v>
      </c>
      <c r="Z243" s="25">
        <v>2</v>
      </c>
      <c r="AA243" s="25">
        <v>15</v>
      </c>
      <c r="AB243" s="25">
        <v>66</v>
      </c>
      <c r="AC243" s="20" t="e">
        <f>#REF!</f>
        <v>#REF!</v>
      </c>
      <c r="AD243" s="21" t="e">
        <f>#REF!-AC243</f>
        <v>#REF!</v>
      </c>
      <c r="AE243" s="31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25"/>
      <c r="AX243" s="25"/>
      <c r="AY243" s="25"/>
      <c r="AZ243" s="25"/>
      <c r="BA243" s="25"/>
      <c r="BB243" s="25"/>
      <c r="BC243" s="20">
        <f t="shared" si="98"/>
        <v>0</v>
      </c>
    </row>
    <row r="244" spans="1:55" hidden="1">
      <c r="A244" s="30" t="s">
        <v>52</v>
      </c>
      <c r="B244" s="30" t="s">
        <v>36</v>
      </c>
      <c r="C244" s="16" t="s">
        <v>37</v>
      </c>
      <c r="D244" s="16"/>
      <c r="E244" s="16" t="s">
        <v>427</v>
      </c>
      <c r="F244" s="17" t="s">
        <v>407</v>
      </c>
      <c r="G244" s="49">
        <v>472</v>
      </c>
      <c r="H244" s="25">
        <v>122</v>
      </c>
      <c r="I244" s="25"/>
      <c r="J244" s="25">
        <v>33</v>
      </c>
      <c r="K244" s="25">
        <v>33</v>
      </c>
      <c r="L244" s="25">
        <v>162</v>
      </c>
      <c r="M244" s="25"/>
      <c r="N244" s="25">
        <v>58</v>
      </c>
      <c r="O244" s="25"/>
      <c r="P244" s="25"/>
      <c r="Q244" s="25">
        <v>430</v>
      </c>
      <c r="R244" s="25"/>
      <c r="S244" s="25">
        <v>22</v>
      </c>
      <c r="T244" s="25">
        <v>11</v>
      </c>
      <c r="U244" s="25">
        <v>223</v>
      </c>
      <c r="V244" s="25">
        <v>110</v>
      </c>
      <c r="W244" s="25">
        <v>21</v>
      </c>
      <c r="X244" s="25"/>
      <c r="Y244" s="25"/>
      <c r="Z244" s="25">
        <v>5</v>
      </c>
      <c r="AA244" s="25"/>
      <c r="AB244" s="25">
        <v>22</v>
      </c>
      <c r="AC244" s="20" t="e">
        <f>#REF!</f>
        <v>#REF!</v>
      </c>
      <c r="AD244" s="21" t="e">
        <f>#REF!-AC244</f>
        <v>#REF!</v>
      </c>
      <c r="AE244" s="49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0">
        <f t="shared" si="98"/>
        <v>0</v>
      </c>
    </row>
    <row r="245" spans="1:55" hidden="1">
      <c r="A245" s="36" t="s">
        <v>428</v>
      </c>
      <c r="B245" s="36" t="s">
        <v>36</v>
      </c>
      <c r="C245" s="37" t="s">
        <v>60</v>
      </c>
      <c r="D245" s="16"/>
      <c r="E245" s="37" t="s">
        <v>427</v>
      </c>
      <c r="F245" s="38" t="s">
        <v>407</v>
      </c>
      <c r="G245" s="47">
        <f>SUM(G241:G244)</f>
        <v>1371</v>
      </c>
      <c r="H245" s="50">
        <f t="shared" ref="H245:AB245" si="119">SUM(H241:H244)</f>
        <v>335</v>
      </c>
      <c r="I245" s="50">
        <f t="shared" si="119"/>
        <v>0</v>
      </c>
      <c r="J245" s="50">
        <f t="shared" si="119"/>
        <v>43</v>
      </c>
      <c r="K245" s="50">
        <f t="shared" si="119"/>
        <v>121</v>
      </c>
      <c r="L245" s="50">
        <f t="shared" si="119"/>
        <v>373</v>
      </c>
      <c r="M245" s="50">
        <f t="shared" si="119"/>
        <v>0</v>
      </c>
      <c r="N245" s="50">
        <f t="shared" si="119"/>
        <v>713</v>
      </c>
      <c r="O245" s="50">
        <f t="shared" si="119"/>
        <v>0</v>
      </c>
      <c r="P245" s="50">
        <f t="shared" si="119"/>
        <v>0</v>
      </c>
      <c r="Q245" s="50">
        <f t="shared" si="119"/>
        <v>825</v>
      </c>
      <c r="R245" s="50">
        <f t="shared" si="119"/>
        <v>0</v>
      </c>
      <c r="S245" s="50">
        <f t="shared" si="119"/>
        <v>122</v>
      </c>
      <c r="T245" s="50">
        <f t="shared" si="119"/>
        <v>289</v>
      </c>
      <c r="U245" s="50">
        <f t="shared" si="119"/>
        <v>1126</v>
      </c>
      <c r="V245" s="50">
        <f t="shared" si="119"/>
        <v>314</v>
      </c>
      <c r="W245" s="50">
        <f t="shared" si="119"/>
        <v>122</v>
      </c>
      <c r="X245" s="50">
        <f t="shared" si="119"/>
        <v>0</v>
      </c>
      <c r="Y245" s="50">
        <f t="shared" si="119"/>
        <v>155</v>
      </c>
      <c r="Z245" s="50">
        <f t="shared" si="119"/>
        <v>29</v>
      </c>
      <c r="AA245" s="50">
        <f t="shared" si="119"/>
        <v>15</v>
      </c>
      <c r="AB245" s="50">
        <f t="shared" si="119"/>
        <v>138</v>
      </c>
      <c r="AC245" s="20" t="e">
        <f>#REF!</f>
        <v>#REF!</v>
      </c>
      <c r="AD245" s="40" t="e">
        <f>#REF!-AC245</f>
        <v>#REF!</v>
      </c>
      <c r="AE245" s="47">
        <f>SUM(AE241:AE244)</f>
        <v>0</v>
      </c>
      <c r="AF245" s="50">
        <f t="shared" ref="AF245:BB245" si="120">SUM(AF241:AF244)</f>
        <v>0</v>
      </c>
      <c r="AG245" s="50">
        <f t="shared" si="120"/>
        <v>0</v>
      </c>
      <c r="AH245" s="50">
        <f t="shared" si="120"/>
        <v>0</v>
      </c>
      <c r="AI245" s="50">
        <f t="shared" si="120"/>
        <v>0</v>
      </c>
      <c r="AJ245" s="50">
        <f t="shared" si="120"/>
        <v>0</v>
      </c>
      <c r="AK245" s="50">
        <f t="shared" si="120"/>
        <v>0</v>
      </c>
      <c r="AL245" s="50">
        <f t="shared" si="120"/>
        <v>0</v>
      </c>
      <c r="AM245" s="50">
        <f t="shared" si="120"/>
        <v>0</v>
      </c>
      <c r="AN245" s="50">
        <f t="shared" si="120"/>
        <v>0</v>
      </c>
      <c r="AO245" s="50">
        <f t="shared" si="120"/>
        <v>0</v>
      </c>
      <c r="AP245" s="50">
        <f t="shared" si="120"/>
        <v>0</v>
      </c>
      <c r="AQ245" s="50">
        <f t="shared" si="120"/>
        <v>0</v>
      </c>
      <c r="AR245" s="50">
        <f t="shared" si="120"/>
        <v>0</v>
      </c>
      <c r="AS245" s="50">
        <f t="shared" si="120"/>
        <v>0</v>
      </c>
      <c r="AT245" s="50">
        <f t="shared" si="120"/>
        <v>0</v>
      </c>
      <c r="AU245" s="50">
        <f t="shared" si="120"/>
        <v>0</v>
      </c>
      <c r="AV245" s="50">
        <f t="shared" si="120"/>
        <v>0</v>
      </c>
      <c r="AW245" s="50">
        <f t="shared" si="120"/>
        <v>0</v>
      </c>
      <c r="AX245" s="50">
        <f t="shared" si="120"/>
        <v>0</v>
      </c>
      <c r="AY245" s="50">
        <f t="shared" si="120"/>
        <v>0</v>
      </c>
      <c r="AZ245" s="50">
        <f t="shared" si="120"/>
        <v>0</v>
      </c>
      <c r="BA245" s="50">
        <f t="shared" si="120"/>
        <v>0</v>
      </c>
      <c r="BB245" s="50">
        <f t="shared" si="120"/>
        <v>0</v>
      </c>
      <c r="BC245" s="20">
        <f t="shared" si="98"/>
        <v>0</v>
      </c>
    </row>
    <row r="246" spans="1:55" ht="15.75" hidden="1">
      <c r="A246" s="74" t="s">
        <v>429</v>
      </c>
      <c r="B246" s="74" t="s">
        <v>36</v>
      </c>
      <c r="C246" s="16" t="s">
        <v>57</v>
      </c>
      <c r="D246" s="16"/>
      <c r="E246" s="16" t="s">
        <v>430</v>
      </c>
      <c r="F246" s="17" t="s">
        <v>407</v>
      </c>
      <c r="G246" s="31">
        <v>258</v>
      </c>
      <c r="H246" s="32">
        <v>236</v>
      </c>
      <c r="I246" s="32">
        <v>320</v>
      </c>
      <c r="J246" s="32"/>
      <c r="K246" s="32">
        <v>20</v>
      </c>
      <c r="L246" s="32">
        <v>20</v>
      </c>
      <c r="M246" s="32"/>
      <c r="N246" s="32">
        <v>10</v>
      </c>
      <c r="O246" s="32"/>
      <c r="P246" s="32"/>
      <c r="Q246" s="32">
        <v>890</v>
      </c>
      <c r="R246" s="32"/>
      <c r="S246" s="32">
        <v>0</v>
      </c>
      <c r="T246" s="32">
        <v>100</v>
      </c>
      <c r="U246" s="32">
        <v>276</v>
      </c>
      <c r="V246" s="32"/>
      <c r="W246" s="32">
        <v>10</v>
      </c>
      <c r="X246" s="32">
        <v>30</v>
      </c>
      <c r="Y246" s="32">
        <v>130</v>
      </c>
      <c r="Z246" s="25">
        <v>0</v>
      </c>
      <c r="AA246" s="25"/>
      <c r="AB246" s="25">
        <v>140</v>
      </c>
      <c r="AC246" s="20" t="e">
        <f>#REF!</f>
        <v>#REF!</v>
      </c>
      <c r="AD246" s="21" t="e">
        <f>#REF!-AC246</f>
        <v>#REF!</v>
      </c>
      <c r="AE246" s="31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25"/>
      <c r="AX246" s="25"/>
      <c r="AY246" s="25"/>
      <c r="AZ246" s="25"/>
      <c r="BA246" s="25"/>
      <c r="BB246" s="25"/>
      <c r="BC246" s="20">
        <f t="shared" si="98"/>
        <v>0</v>
      </c>
    </row>
    <row r="247" spans="1:55" ht="15.75" hidden="1">
      <c r="A247" s="74" t="s">
        <v>52</v>
      </c>
      <c r="B247" s="74" t="s">
        <v>36</v>
      </c>
      <c r="C247" s="221" t="s">
        <v>37</v>
      </c>
      <c r="D247" s="16"/>
      <c r="E247" s="29" t="s">
        <v>431</v>
      </c>
      <c r="F247" s="221" t="s">
        <v>407</v>
      </c>
      <c r="G247" s="31">
        <v>655</v>
      </c>
      <c r="H247" s="32"/>
      <c r="I247" s="32">
        <v>362</v>
      </c>
      <c r="J247" s="32"/>
      <c r="K247" s="32">
        <v>10</v>
      </c>
      <c r="L247" s="32">
        <v>26</v>
      </c>
      <c r="M247" s="32"/>
      <c r="N247" s="32">
        <v>0</v>
      </c>
      <c r="O247" s="32"/>
      <c r="P247" s="32">
        <v>11</v>
      </c>
      <c r="Q247" s="32">
        <v>680</v>
      </c>
      <c r="R247" s="32"/>
      <c r="S247" s="32">
        <v>30</v>
      </c>
      <c r="T247" s="32">
        <v>670</v>
      </c>
      <c r="U247" s="32">
        <v>0</v>
      </c>
      <c r="V247" s="32"/>
      <c r="W247" s="32">
        <v>10</v>
      </c>
      <c r="X247" s="32"/>
      <c r="Y247" s="32"/>
      <c r="Z247" s="25"/>
      <c r="AA247" s="25">
        <v>0</v>
      </c>
      <c r="AB247" s="25"/>
      <c r="AC247" s="20" t="e">
        <f>#REF!</f>
        <v>#REF!</v>
      </c>
      <c r="AD247" s="21" t="e">
        <f>#REF!-AC247</f>
        <v>#REF!</v>
      </c>
      <c r="AE247" s="31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25"/>
      <c r="AX247" s="25"/>
      <c r="AY247" s="25"/>
      <c r="AZ247" s="25"/>
      <c r="BA247" s="25"/>
      <c r="BB247" s="25"/>
      <c r="BC247" s="20">
        <f t="shared" si="98"/>
        <v>0</v>
      </c>
    </row>
    <row r="248" spans="1:55" hidden="1">
      <c r="A248" s="36" t="s">
        <v>432</v>
      </c>
      <c r="B248" s="36" t="s">
        <v>36</v>
      </c>
      <c r="C248" s="37" t="s">
        <v>48</v>
      </c>
      <c r="D248" s="16"/>
      <c r="E248" s="37" t="s">
        <v>430</v>
      </c>
      <c r="F248" s="38" t="s">
        <v>407</v>
      </c>
      <c r="G248" s="99">
        <f>G247+G246</f>
        <v>913</v>
      </c>
      <c r="H248" s="99">
        <f t="shared" ref="H248:AB248" si="121">H247+H246</f>
        <v>236</v>
      </c>
      <c r="I248" s="99">
        <f t="shared" si="121"/>
        <v>682</v>
      </c>
      <c r="J248" s="99">
        <f t="shared" si="121"/>
        <v>0</v>
      </c>
      <c r="K248" s="99">
        <f t="shared" si="121"/>
        <v>30</v>
      </c>
      <c r="L248" s="99">
        <f t="shared" si="121"/>
        <v>46</v>
      </c>
      <c r="M248" s="99">
        <f t="shared" si="121"/>
        <v>0</v>
      </c>
      <c r="N248" s="99">
        <f t="shared" si="121"/>
        <v>10</v>
      </c>
      <c r="O248" s="99">
        <f t="shared" si="121"/>
        <v>0</v>
      </c>
      <c r="P248" s="99">
        <f t="shared" si="121"/>
        <v>11</v>
      </c>
      <c r="Q248" s="99">
        <f t="shared" si="121"/>
        <v>1570</v>
      </c>
      <c r="R248" s="99">
        <f t="shared" si="121"/>
        <v>0</v>
      </c>
      <c r="S248" s="99">
        <f t="shared" si="121"/>
        <v>30</v>
      </c>
      <c r="T248" s="99">
        <f t="shared" si="121"/>
        <v>770</v>
      </c>
      <c r="U248" s="99">
        <f t="shared" si="121"/>
        <v>276</v>
      </c>
      <c r="V248" s="99">
        <f t="shared" si="121"/>
        <v>0</v>
      </c>
      <c r="W248" s="99">
        <f t="shared" si="121"/>
        <v>20</v>
      </c>
      <c r="X248" s="99">
        <f t="shared" si="121"/>
        <v>30</v>
      </c>
      <c r="Y248" s="99">
        <f t="shared" si="121"/>
        <v>130</v>
      </c>
      <c r="Z248" s="99">
        <f t="shared" si="121"/>
        <v>0</v>
      </c>
      <c r="AA248" s="99">
        <f t="shared" si="121"/>
        <v>0</v>
      </c>
      <c r="AB248" s="99">
        <f t="shared" si="121"/>
        <v>140</v>
      </c>
      <c r="AC248" s="20" t="e">
        <f>#REF!</f>
        <v>#REF!</v>
      </c>
      <c r="AD248" s="21" t="e">
        <f>#REF!-AC248</f>
        <v>#REF!</v>
      </c>
      <c r="AE248" s="99">
        <f>AE247+AE246</f>
        <v>0</v>
      </c>
      <c r="AF248" s="99">
        <f t="shared" ref="AF248:BB248" si="122">AF247+AF246</f>
        <v>0</v>
      </c>
      <c r="AG248" s="99">
        <f t="shared" si="122"/>
        <v>0</v>
      </c>
      <c r="AH248" s="99">
        <f t="shared" si="122"/>
        <v>0</v>
      </c>
      <c r="AI248" s="99">
        <f t="shared" si="122"/>
        <v>0</v>
      </c>
      <c r="AJ248" s="99">
        <f t="shared" si="122"/>
        <v>0</v>
      </c>
      <c r="AK248" s="99">
        <f t="shared" si="122"/>
        <v>0</v>
      </c>
      <c r="AL248" s="99">
        <f t="shared" si="122"/>
        <v>0</v>
      </c>
      <c r="AM248" s="99">
        <f t="shared" si="122"/>
        <v>0</v>
      </c>
      <c r="AN248" s="99">
        <f t="shared" si="122"/>
        <v>0</v>
      </c>
      <c r="AO248" s="99">
        <f t="shared" si="122"/>
        <v>0</v>
      </c>
      <c r="AP248" s="99">
        <f t="shared" si="122"/>
        <v>0</v>
      </c>
      <c r="AQ248" s="99">
        <f t="shared" si="122"/>
        <v>0</v>
      </c>
      <c r="AR248" s="99">
        <f t="shared" si="122"/>
        <v>0</v>
      </c>
      <c r="AS248" s="99">
        <f t="shared" si="122"/>
        <v>0</v>
      </c>
      <c r="AT248" s="99">
        <f t="shared" si="122"/>
        <v>0</v>
      </c>
      <c r="AU248" s="99">
        <f t="shared" si="122"/>
        <v>0</v>
      </c>
      <c r="AV248" s="99">
        <f t="shared" si="122"/>
        <v>0</v>
      </c>
      <c r="AW248" s="99">
        <f t="shared" si="122"/>
        <v>0</v>
      </c>
      <c r="AX248" s="99">
        <f t="shared" si="122"/>
        <v>0</v>
      </c>
      <c r="AY248" s="99">
        <f t="shared" si="122"/>
        <v>0</v>
      </c>
      <c r="AZ248" s="99">
        <f t="shared" si="122"/>
        <v>0</v>
      </c>
      <c r="BA248" s="99">
        <f t="shared" si="122"/>
        <v>0</v>
      </c>
      <c r="BB248" s="99">
        <f t="shared" si="122"/>
        <v>0</v>
      </c>
      <c r="BC248" s="20">
        <f t="shared" si="98"/>
        <v>0</v>
      </c>
    </row>
    <row r="249" spans="1:55" ht="15.75" hidden="1">
      <c r="A249" s="23" t="s">
        <v>433</v>
      </c>
      <c r="B249" s="74" t="s">
        <v>36</v>
      </c>
      <c r="C249" s="16" t="s">
        <v>57</v>
      </c>
      <c r="D249" s="16"/>
      <c r="E249" s="16" t="s">
        <v>434</v>
      </c>
      <c r="F249" s="17" t="s">
        <v>407</v>
      </c>
      <c r="G249" s="184">
        <v>854</v>
      </c>
      <c r="H249" s="121">
        <v>110</v>
      </c>
      <c r="I249" s="121">
        <v>360</v>
      </c>
      <c r="J249" s="121"/>
      <c r="K249" s="121">
        <v>122</v>
      </c>
      <c r="L249" s="121">
        <v>113</v>
      </c>
      <c r="M249" s="121"/>
      <c r="N249" s="121">
        <v>147</v>
      </c>
      <c r="O249" s="121"/>
      <c r="P249" s="121"/>
      <c r="Q249" s="121">
        <v>1147</v>
      </c>
      <c r="R249" s="121"/>
      <c r="S249" s="121"/>
      <c r="T249" s="121">
        <v>116</v>
      </c>
      <c r="U249" s="121">
        <v>360</v>
      </c>
      <c r="V249" s="121"/>
      <c r="W249" s="121">
        <v>22</v>
      </c>
      <c r="X249" s="121"/>
      <c r="Y249" s="121">
        <v>55</v>
      </c>
      <c r="Z249" s="25"/>
      <c r="AA249" s="25">
        <v>96</v>
      </c>
      <c r="AB249" s="25">
        <v>132</v>
      </c>
      <c r="AC249" s="20" t="e">
        <f>#REF!</f>
        <v>#REF!</v>
      </c>
      <c r="AD249" s="21" t="e">
        <f>#REF!-AC249</f>
        <v>#REF!</v>
      </c>
      <c r="AE249" s="184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1"/>
      <c r="AP249" s="121"/>
      <c r="AQ249" s="121"/>
      <c r="AR249" s="121"/>
      <c r="AS249" s="121"/>
      <c r="AT249" s="121"/>
      <c r="AU249" s="121"/>
      <c r="AV249" s="121"/>
      <c r="AW249" s="25"/>
      <c r="AX249" s="25"/>
      <c r="AY249" s="25"/>
      <c r="AZ249" s="25"/>
      <c r="BA249" s="25"/>
      <c r="BB249" s="25"/>
      <c r="BC249" s="20">
        <f t="shared" si="98"/>
        <v>0</v>
      </c>
    </row>
    <row r="250" spans="1:55" ht="15.75" hidden="1">
      <c r="A250" s="74" t="s">
        <v>435</v>
      </c>
      <c r="B250" s="296" t="s">
        <v>36</v>
      </c>
      <c r="C250" s="16" t="s">
        <v>57</v>
      </c>
      <c r="D250" s="16"/>
      <c r="E250" s="16" t="s">
        <v>436</v>
      </c>
      <c r="F250" s="17" t="s">
        <v>407</v>
      </c>
      <c r="G250" s="31">
        <v>110</v>
      </c>
      <c r="H250" s="32"/>
      <c r="I250" s="32"/>
      <c r="J250" s="32"/>
      <c r="K250" s="32"/>
      <c r="L250" s="32"/>
      <c r="M250" s="32"/>
      <c r="N250" s="32"/>
      <c r="O250" s="32"/>
      <c r="P250" s="32"/>
      <c r="Q250" s="32">
        <v>260</v>
      </c>
      <c r="R250" s="32"/>
      <c r="S250" s="32"/>
      <c r="T250" s="32">
        <v>120</v>
      </c>
      <c r="U250" s="32"/>
      <c r="V250" s="32"/>
      <c r="W250" s="32"/>
      <c r="X250" s="32"/>
      <c r="Y250" s="32"/>
      <c r="Z250" s="25"/>
      <c r="AA250" s="25">
        <v>120</v>
      </c>
      <c r="AB250" s="25"/>
      <c r="AC250" s="20" t="e">
        <f>#REF!</f>
        <v>#REF!</v>
      </c>
      <c r="AD250" s="21" t="e">
        <f>#REF!-AC250</f>
        <v>#REF!</v>
      </c>
      <c r="AE250" s="31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25"/>
      <c r="AX250" s="25"/>
      <c r="AY250" s="25"/>
      <c r="AZ250" s="25"/>
      <c r="BA250" s="25"/>
      <c r="BB250" s="25"/>
      <c r="BC250" s="20">
        <f t="shared" si="98"/>
        <v>0</v>
      </c>
    </row>
    <row r="251" spans="1:55" hidden="1">
      <c r="A251" s="36" t="s">
        <v>437</v>
      </c>
      <c r="B251" s="36" t="s">
        <v>36</v>
      </c>
      <c r="C251" s="37" t="s">
        <v>48</v>
      </c>
      <c r="D251" s="16"/>
      <c r="E251" s="37" t="s">
        <v>434</v>
      </c>
      <c r="F251" s="38" t="s">
        <v>407</v>
      </c>
      <c r="G251" s="99">
        <f>G250+G249</f>
        <v>964</v>
      </c>
      <c r="H251" s="99">
        <f t="shared" ref="H251:AB251" si="123">H250+H249</f>
        <v>110</v>
      </c>
      <c r="I251" s="99">
        <f t="shared" si="123"/>
        <v>360</v>
      </c>
      <c r="J251" s="99">
        <f t="shared" si="123"/>
        <v>0</v>
      </c>
      <c r="K251" s="99">
        <f t="shared" si="123"/>
        <v>122</v>
      </c>
      <c r="L251" s="99">
        <f t="shared" si="123"/>
        <v>113</v>
      </c>
      <c r="M251" s="99">
        <f t="shared" si="123"/>
        <v>0</v>
      </c>
      <c r="N251" s="99">
        <f t="shared" si="123"/>
        <v>147</v>
      </c>
      <c r="O251" s="99">
        <f t="shared" si="123"/>
        <v>0</v>
      </c>
      <c r="P251" s="99">
        <f t="shared" si="123"/>
        <v>0</v>
      </c>
      <c r="Q251" s="99">
        <f t="shared" si="123"/>
        <v>1407</v>
      </c>
      <c r="R251" s="99">
        <f t="shared" si="123"/>
        <v>0</v>
      </c>
      <c r="S251" s="99">
        <f t="shared" si="123"/>
        <v>0</v>
      </c>
      <c r="T251" s="99">
        <f t="shared" si="123"/>
        <v>236</v>
      </c>
      <c r="U251" s="99">
        <f t="shared" si="123"/>
        <v>360</v>
      </c>
      <c r="V251" s="99">
        <f t="shared" si="123"/>
        <v>0</v>
      </c>
      <c r="W251" s="99">
        <f t="shared" si="123"/>
        <v>22</v>
      </c>
      <c r="X251" s="99">
        <f t="shared" si="123"/>
        <v>0</v>
      </c>
      <c r="Y251" s="99">
        <f t="shared" si="123"/>
        <v>55</v>
      </c>
      <c r="Z251" s="99">
        <f t="shared" si="123"/>
        <v>0</v>
      </c>
      <c r="AA251" s="99">
        <f t="shared" si="123"/>
        <v>216</v>
      </c>
      <c r="AB251" s="99">
        <f t="shared" si="123"/>
        <v>132</v>
      </c>
      <c r="AC251" s="20" t="e">
        <f>#REF!</f>
        <v>#REF!</v>
      </c>
      <c r="AD251" s="21" t="e">
        <f>#REF!-AC251</f>
        <v>#REF!</v>
      </c>
      <c r="AE251" s="99">
        <f>AE250+AE249</f>
        <v>0</v>
      </c>
      <c r="AF251" s="99">
        <f t="shared" ref="AF251:BB251" si="124">AF250+AF249</f>
        <v>0</v>
      </c>
      <c r="AG251" s="99">
        <f t="shared" si="124"/>
        <v>0</v>
      </c>
      <c r="AH251" s="99">
        <f t="shared" si="124"/>
        <v>0</v>
      </c>
      <c r="AI251" s="99">
        <f t="shared" si="124"/>
        <v>0</v>
      </c>
      <c r="AJ251" s="99">
        <f t="shared" si="124"/>
        <v>0</v>
      </c>
      <c r="AK251" s="99">
        <f t="shared" si="124"/>
        <v>0</v>
      </c>
      <c r="AL251" s="99">
        <f t="shared" si="124"/>
        <v>0</v>
      </c>
      <c r="AM251" s="99">
        <f t="shared" si="124"/>
        <v>0</v>
      </c>
      <c r="AN251" s="99">
        <f t="shared" si="124"/>
        <v>0</v>
      </c>
      <c r="AO251" s="99">
        <f t="shared" si="124"/>
        <v>0</v>
      </c>
      <c r="AP251" s="99">
        <f t="shared" si="124"/>
        <v>0</v>
      </c>
      <c r="AQ251" s="99">
        <f t="shared" si="124"/>
        <v>0</v>
      </c>
      <c r="AR251" s="99">
        <f t="shared" si="124"/>
        <v>0</v>
      </c>
      <c r="AS251" s="99">
        <f t="shared" si="124"/>
        <v>0</v>
      </c>
      <c r="AT251" s="99">
        <f t="shared" si="124"/>
        <v>0</v>
      </c>
      <c r="AU251" s="99">
        <f t="shared" si="124"/>
        <v>0</v>
      </c>
      <c r="AV251" s="99">
        <f t="shared" si="124"/>
        <v>0</v>
      </c>
      <c r="AW251" s="99">
        <f t="shared" si="124"/>
        <v>0</v>
      </c>
      <c r="AX251" s="99">
        <f t="shared" si="124"/>
        <v>0</v>
      </c>
      <c r="AY251" s="99">
        <f t="shared" si="124"/>
        <v>0</v>
      </c>
      <c r="AZ251" s="99">
        <f t="shared" si="124"/>
        <v>0</v>
      </c>
      <c r="BA251" s="99">
        <f t="shared" si="124"/>
        <v>0</v>
      </c>
      <c r="BB251" s="99">
        <f t="shared" si="124"/>
        <v>0</v>
      </c>
      <c r="BC251" s="20">
        <f t="shared" si="98"/>
        <v>0</v>
      </c>
    </row>
    <row r="252" spans="1:55" hidden="1">
      <c r="A252" s="6" t="s">
        <v>438</v>
      </c>
      <c r="B252" s="6" t="s">
        <v>36</v>
      </c>
      <c r="C252" s="16" t="s">
        <v>37</v>
      </c>
      <c r="D252" s="16"/>
      <c r="E252" s="16" t="s">
        <v>439</v>
      </c>
      <c r="F252" s="17" t="s">
        <v>407</v>
      </c>
      <c r="G252" s="31">
        <v>500</v>
      </c>
      <c r="H252" s="32">
        <v>100</v>
      </c>
      <c r="I252" s="32"/>
      <c r="J252" s="32"/>
      <c r="K252" s="32">
        <v>20</v>
      </c>
      <c r="L252" s="32"/>
      <c r="M252" s="32"/>
      <c r="N252" s="32">
        <v>50</v>
      </c>
      <c r="O252" s="32"/>
      <c r="P252" s="32"/>
      <c r="Q252" s="32"/>
      <c r="R252" s="32"/>
      <c r="S252" s="32"/>
      <c r="T252" s="32">
        <v>50</v>
      </c>
      <c r="U252" s="32">
        <v>100</v>
      </c>
      <c r="V252" s="32"/>
      <c r="W252" s="32">
        <v>100</v>
      </c>
      <c r="X252" s="32"/>
      <c r="Y252" s="32"/>
      <c r="Z252" s="25"/>
      <c r="AA252" s="25"/>
      <c r="AB252" s="25"/>
      <c r="AC252" s="20" t="e">
        <f>#REF!</f>
        <v>#REF!</v>
      </c>
      <c r="AD252" s="21" t="e">
        <f>#REF!-AC252</f>
        <v>#REF!</v>
      </c>
      <c r="AE252" s="342"/>
      <c r="AF252" s="343"/>
      <c r="AG252" s="343"/>
      <c r="AH252" s="343"/>
      <c r="AI252" s="343"/>
      <c r="AJ252" s="343"/>
      <c r="AK252" s="343"/>
      <c r="AL252" s="343"/>
      <c r="AM252" s="343"/>
      <c r="AN252" s="343"/>
      <c r="AO252" s="343"/>
      <c r="AP252" s="343"/>
      <c r="AQ252" s="343"/>
      <c r="AR252" s="343"/>
      <c r="AS252" s="343"/>
      <c r="AT252" s="343"/>
      <c r="AU252" s="343"/>
      <c r="AV252" s="343"/>
      <c r="AW252" s="270"/>
      <c r="AX252" s="270"/>
      <c r="AY252" s="270"/>
      <c r="AZ252" s="270"/>
      <c r="BA252" s="270"/>
      <c r="BB252" s="270"/>
      <c r="BC252" s="20">
        <f t="shared" si="98"/>
        <v>0</v>
      </c>
    </row>
    <row r="253" spans="1:55" hidden="1">
      <c r="A253" s="6" t="s">
        <v>440</v>
      </c>
      <c r="B253" s="6" t="s">
        <v>36</v>
      </c>
      <c r="C253" s="16" t="s">
        <v>37</v>
      </c>
      <c r="D253" s="16" t="s">
        <v>441</v>
      </c>
      <c r="E253" s="16" t="s">
        <v>442</v>
      </c>
      <c r="F253" s="17" t="s">
        <v>407</v>
      </c>
      <c r="G253" s="31">
        <v>0</v>
      </c>
      <c r="H253" s="32">
        <v>0</v>
      </c>
      <c r="I253" s="32">
        <v>0</v>
      </c>
      <c r="J253" s="32">
        <v>0</v>
      </c>
      <c r="K253" s="32">
        <v>0</v>
      </c>
      <c r="L253" s="32">
        <v>0</v>
      </c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25"/>
      <c r="AA253" s="25"/>
      <c r="AB253" s="25"/>
      <c r="AC253" s="20" t="e">
        <f>#REF!</f>
        <v>#REF!</v>
      </c>
      <c r="AD253" s="21" t="e">
        <f>#REF!-AC253</f>
        <v>#REF!</v>
      </c>
      <c r="AE253" s="344"/>
      <c r="AF253" s="345"/>
      <c r="AG253" s="345"/>
      <c r="AH253" s="345"/>
      <c r="AI253" s="345"/>
      <c r="AJ253" s="345"/>
      <c r="AK253" s="345"/>
      <c r="AL253" s="345"/>
      <c r="AM253" s="345"/>
      <c r="AN253" s="345"/>
      <c r="AO253" s="345"/>
      <c r="AP253" s="345"/>
      <c r="AQ253" s="345"/>
      <c r="AR253" s="345"/>
      <c r="AS253" s="345"/>
      <c r="AT253" s="345"/>
      <c r="AU253" s="345"/>
      <c r="AV253" s="345"/>
      <c r="AW253" s="346"/>
      <c r="AX253" s="346"/>
      <c r="AY253" s="346"/>
      <c r="AZ253" s="347"/>
      <c r="BA253" s="347"/>
      <c r="BB253" s="347"/>
      <c r="BC253" s="20">
        <f t="shared" si="98"/>
        <v>0</v>
      </c>
    </row>
    <row r="254" spans="1:55" ht="15.75" hidden="1">
      <c r="A254" s="74" t="s">
        <v>443</v>
      </c>
      <c r="B254" s="30" t="s">
        <v>36</v>
      </c>
      <c r="C254" s="16" t="s">
        <v>37</v>
      </c>
      <c r="D254" s="16"/>
      <c r="E254" s="16" t="s">
        <v>444</v>
      </c>
      <c r="F254" s="17" t="s">
        <v>407</v>
      </c>
      <c r="G254" s="31">
        <v>100</v>
      </c>
      <c r="H254" s="32"/>
      <c r="I254" s="32">
        <v>60</v>
      </c>
      <c r="J254" s="32"/>
      <c r="K254" s="32">
        <v>10</v>
      </c>
      <c r="L254" s="32"/>
      <c r="M254" s="32"/>
      <c r="N254" s="32">
        <v>20</v>
      </c>
      <c r="O254" s="32"/>
      <c r="P254" s="32"/>
      <c r="Q254" s="32"/>
      <c r="R254" s="32"/>
      <c r="S254" s="32">
        <v>30</v>
      </c>
      <c r="T254" s="32">
        <v>350</v>
      </c>
      <c r="U254" s="32">
        <v>200</v>
      </c>
      <c r="V254" s="32">
        <v>60</v>
      </c>
      <c r="W254" s="32"/>
      <c r="X254" s="32"/>
      <c r="Y254" s="32">
        <v>10</v>
      </c>
      <c r="Z254" s="25"/>
      <c r="AA254" s="25"/>
      <c r="AB254" s="25"/>
      <c r="AC254" s="20" t="e">
        <f>#REF!</f>
        <v>#REF!</v>
      </c>
      <c r="AD254" s="21" t="e">
        <f>#REF!-AC254</f>
        <v>#REF!</v>
      </c>
      <c r="AE254" s="344"/>
      <c r="AF254" s="345"/>
      <c r="AG254" s="345"/>
      <c r="AH254" s="345"/>
      <c r="AI254" s="345"/>
      <c r="AJ254" s="345"/>
      <c r="AK254" s="345"/>
      <c r="AL254" s="345"/>
      <c r="AM254" s="345"/>
      <c r="AN254" s="345"/>
      <c r="AO254" s="345"/>
      <c r="AP254" s="345"/>
      <c r="AQ254" s="345"/>
      <c r="AR254" s="345"/>
      <c r="AS254" s="345"/>
      <c r="AT254" s="345"/>
      <c r="AU254" s="345"/>
      <c r="AV254" s="345"/>
      <c r="AW254" s="346"/>
      <c r="AX254" s="346"/>
      <c r="AY254" s="346"/>
      <c r="AZ254" s="347"/>
      <c r="BA254" s="347"/>
      <c r="BB254" s="347"/>
      <c r="BC254" s="20">
        <f t="shared" si="98"/>
        <v>0</v>
      </c>
    </row>
    <row r="255" spans="1:55" hidden="1">
      <c r="A255" s="348" t="s">
        <v>445</v>
      </c>
      <c r="B255" s="348" t="s">
        <v>36</v>
      </c>
      <c r="C255" s="110" t="s">
        <v>60</v>
      </c>
      <c r="D255" s="16"/>
      <c r="E255" s="110" t="s">
        <v>439</v>
      </c>
      <c r="F255" s="111" t="s">
        <v>407</v>
      </c>
      <c r="G255" s="126">
        <f t="shared" ref="G255:AB255" si="125">G251+G248+G254+G253+G252</f>
        <v>2477</v>
      </c>
      <c r="H255" s="126">
        <f t="shared" si="125"/>
        <v>446</v>
      </c>
      <c r="I255" s="126">
        <f t="shared" si="125"/>
        <v>1102</v>
      </c>
      <c r="J255" s="126">
        <f t="shared" si="125"/>
        <v>0</v>
      </c>
      <c r="K255" s="126">
        <f t="shared" si="125"/>
        <v>182</v>
      </c>
      <c r="L255" s="126">
        <f t="shared" si="125"/>
        <v>159</v>
      </c>
      <c r="M255" s="126">
        <f t="shared" si="125"/>
        <v>0</v>
      </c>
      <c r="N255" s="126">
        <f t="shared" si="125"/>
        <v>227</v>
      </c>
      <c r="O255" s="126">
        <f t="shared" si="125"/>
        <v>0</v>
      </c>
      <c r="P255" s="126">
        <f t="shared" si="125"/>
        <v>11</v>
      </c>
      <c r="Q255" s="126">
        <f t="shared" si="125"/>
        <v>2977</v>
      </c>
      <c r="R255" s="126">
        <f t="shared" si="125"/>
        <v>0</v>
      </c>
      <c r="S255" s="126">
        <f t="shared" si="125"/>
        <v>60</v>
      </c>
      <c r="T255" s="126">
        <f t="shared" si="125"/>
        <v>1406</v>
      </c>
      <c r="U255" s="126">
        <f t="shared" si="125"/>
        <v>936</v>
      </c>
      <c r="V255" s="126">
        <f t="shared" si="125"/>
        <v>60</v>
      </c>
      <c r="W255" s="126">
        <f t="shared" si="125"/>
        <v>142</v>
      </c>
      <c r="X255" s="126">
        <f t="shared" si="125"/>
        <v>30</v>
      </c>
      <c r="Y255" s="126">
        <f t="shared" si="125"/>
        <v>195</v>
      </c>
      <c r="Z255" s="126">
        <f t="shared" si="125"/>
        <v>0</v>
      </c>
      <c r="AA255" s="126">
        <f t="shared" si="125"/>
        <v>216</v>
      </c>
      <c r="AB255" s="126">
        <f t="shared" si="125"/>
        <v>272</v>
      </c>
      <c r="AC255" s="20" t="e">
        <f>#REF!</f>
        <v>#REF!</v>
      </c>
      <c r="AD255" s="40" t="e">
        <f>#REF!-AC255</f>
        <v>#REF!</v>
      </c>
      <c r="AE255" s="126">
        <f t="shared" ref="AE255:BB255" si="126">AE251+AE248+AE254+AE253+AE252</f>
        <v>0</v>
      </c>
      <c r="AF255" s="126">
        <f t="shared" si="126"/>
        <v>0</v>
      </c>
      <c r="AG255" s="126">
        <f t="shared" si="126"/>
        <v>0</v>
      </c>
      <c r="AH255" s="126">
        <f t="shared" si="126"/>
        <v>0</v>
      </c>
      <c r="AI255" s="126">
        <f t="shared" si="126"/>
        <v>0</v>
      </c>
      <c r="AJ255" s="126">
        <f t="shared" si="126"/>
        <v>0</v>
      </c>
      <c r="AK255" s="126">
        <f t="shared" si="126"/>
        <v>0</v>
      </c>
      <c r="AL255" s="126">
        <f t="shared" si="126"/>
        <v>0</v>
      </c>
      <c r="AM255" s="126">
        <f t="shared" si="126"/>
        <v>0</v>
      </c>
      <c r="AN255" s="126">
        <f t="shared" si="126"/>
        <v>0</v>
      </c>
      <c r="AO255" s="126">
        <f t="shared" si="126"/>
        <v>0</v>
      </c>
      <c r="AP255" s="126">
        <f t="shared" si="126"/>
        <v>0</v>
      </c>
      <c r="AQ255" s="126">
        <f t="shared" si="126"/>
        <v>0</v>
      </c>
      <c r="AR255" s="126">
        <f t="shared" si="126"/>
        <v>0</v>
      </c>
      <c r="AS255" s="126">
        <f t="shared" si="126"/>
        <v>0</v>
      </c>
      <c r="AT255" s="126">
        <f t="shared" si="126"/>
        <v>0</v>
      </c>
      <c r="AU255" s="126">
        <f t="shared" si="126"/>
        <v>0</v>
      </c>
      <c r="AV255" s="126">
        <f t="shared" si="126"/>
        <v>0</v>
      </c>
      <c r="AW255" s="126">
        <f t="shared" si="126"/>
        <v>0</v>
      </c>
      <c r="AX255" s="126">
        <f t="shared" si="126"/>
        <v>0</v>
      </c>
      <c r="AY255" s="126">
        <f t="shared" si="126"/>
        <v>0</v>
      </c>
      <c r="AZ255" s="126">
        <f t="shared" si="126"/>
        <v>0</v>
      </c>
      <c r="BA255" s="126">
        <f t="shared" si="126"/>
        <v>0</v>
      </c>
      <c r="BB255" s="126">
        <f t="shared" si="126"/>
        <v>0</v>
      </c>
      <c r="BC255" s="20">
        <f t="shared" si="98"/>
        <v>0</v>
      </c>
    </row>
    <row r="256" spans="1:55" ht="18" hidden="1" customHeight="1">
      <c r="A256" s="70" t="s">
        <v>446</v>
      </c>
      <c r="B256" s="70" t="s">
        <v>36</v>
      </c>
      <c r="C256" s="71" t="s">
        <v>116</v>
      </c>
      <c r="D256" s="16"/>
      <c r="E256" s="71" t="s">
        <v>447</v>
      </c>
      <c r="F256" s="72" t="s">
        <v>407</v>
      </c>
      <c r="G256" s="73">
        <f t="shared" ref="G256:AB256" si="127">G255+G245+G240</f>
        <v>8713</v>
      </c>
      <c r="H256" s="349">
        <f t="shared" si="127"/>
        <v>1175</v>
      </c>
      <c r="I256" s="349">
        <f t="shared" si="127"/>
        <v>1162</v>
      </c>
      <c r="J256" s="349">
        <f t="shared" si="127"/>
        <v>103</v>
      </c>
      <c r="K256" s="349">
        <f t="shared" si="127"/>
        <v>513</v>
      </c>
      <c r="L256" s="349">
        <f t="shared" si="127"/>
        <v>661</v>
      </c>
      <c r="M256" s="349">
        <f t="shared" si="127"/>
        <v>0</v>
      </c>
      <c r="N256" s="349">
        <f t="shared" si="127"/>
        <v>1359</v>
      </c>
      <c r="O256" s="349">
        <f t="shared" si="127"/>
        <v>0</v>
      </c>
      <c r="P256" s="349">
        <f t="shared" si="127"/>
        <v>231</v>
      </c>
      <c r="Q256" s="349">
        <f t="shared" si="127"/>
        <v>4112</v>
      </c>
      <c r="R256" s="349">
        <f t="shared" si="127"/>
        <v>0</v>
      </c>
      <c r="S256" s="349">
        <f t="shared" si="127"/>
        <v>337</v>
      </c>
      <c r="T256" s="349">
        <f t="shared" si="127"/>
        <v>2257</v>
      </c>
      <c r="U256" s="349">
        <f t="shared" si="127"/>
        <v>2355</v>
      </c>
      <c r="V256" s="349">
        <f t="shared" si="127"/>
        <v>484</v>
      </c>
      <c r="W256" s="349">
        <f t="shared" si="127"/>
        <v>297</v>
      </c>
      <c r="X256" s="349">
        <f t="shared" si="127"/>
        <v>30</v>
      </c>
      <c r="Y256" s="349">
        <f t="shared" si="127"/>
        <v>550</v>
      </c>
      <c r="Z256" s="349">
        <f t="shared" si="127"/>
        <v>54</v>
      </c>
      <c r="AA256" s="349">
        <f t="shared" si="127"/>
        <v>231</v>
      </c>
      <c r="AB256" s="349">
        <f t="shared" si="127"/>
        <v>474</v>
      </c>
      <c r="AC256" s="20" t="e">
        <f>#REF!</f>
        <v>#REF!</v>
      </c>
      <c r="AD256" s="40" t="e">
        <f>#REF!-AC256</f>
        <v>#REF!</v>
      </c>
      <c r="AE256" s="73">
        <f t="shared" ref="AE256:BB256" si="128">AE255+AE245+AE240</f>
        <v>0</v>
      </c>
      <c r="AF256" s="349">
        <f t="shared" si="128"/>
        <v>0</v>
      </c>
      <c r="AG256" s="349">
        <f t="shared" si="128"/>
        <v>0</v>
      </c>
      <c r="AH256" s="349">
        <f t="shared" si="128"/>
        <v>0</v>
      </c>
      <c r="AI256" s="349">
        <f t="shared" si="128"/>
        <v>0</v>
      </c>
      <c r="AJ256" s="349">
        <f t="shared" si="128"/>
        <v>0</v>
      </c>
      <c r="AK256" s="349">
        <f t="shared" si="128"/>
        <v>0</v>
      </c>
      <c r="AL256" s="349">
        <f t="shared" si="128"/>
        <v>0</v>
      </c>
      <c r="AM256" s="349">
        <f t="shared" si="128"/>
        <v>0</v>
      </c>
      <c r="AN256" s="349">
        <f t="shared" si="128"/>
        <v>0</v>
      </c>
      <c r="AO256" s="349">
        <f t="shared" si="128"/>
        <v>0</v>
      </c>
      <c r="AP256" s="349">
        <f t="shared" si="128"/>
        <v>0</v>
      </c>
      <c r="AQ256" s="349">
        <f t="shared" si="128"/>
        <v>0</v>
      </c>
      <c r="AR256" s="349">
        <f t="shared" si="128"/>
        <v>0</v>
      </c>
      <c r="AS256" s="349">
        <f t="shared" si="128"/>
        <v>0</v>
      </c>
      <c r="AT256" s="349">
        <f t="shared" si="128"/>
        <v>0</v>
      </c>
      <c r="AU256" s="349">
        <f t="shared" si="128"/>
        <v>0</v>
      </c>
      <c r="AV256" s="349">
        <f t="shared" si="128"/>
        <v>0</v>
      </c>
      <c r="AW256" s="349">
        <f t="shared" si="128"/>
        <v>0</v>
      </c>
      <c r="AX256" s="349">
        <f t="shared" si="128"/>
        <v>0</v>
      </c>
      <c r="AY256" s="349">
        <f t="shared" si="128"/>
        <v>0</v>
      </c>
      <c r="AZ256" s="349">
        <f t="shared" si="128"/>
        <v>0</v>
      </c>
      <c r="BA256" s="349">
        <f t="shared" si="128"/>
        <v>0</v>
      </c>
      <c r="BB256" s="349">
        <f t="shared" si="128"/>
        <v>0</v>
      </c>
      <c r="BC256" s="20">
        <f t="shared" si="98"/>
        <v>0</v>
      </c>
    </row>
    <row r="257" spans="1:55" ht="15.75" hidden="1">
      <c r="A257" s="23" t="s">
        <v>448</v>
      </c>
      <c r="B257" s="350" t="s">
        <v>36</v>
      </c>
      <c r="C257" s="351" t="s">
        <v>37</v>
      </c>
      <c r="D257" s="16"/>
      <c r="E257" s="16" t="s">
        <v>449</v>
      </c>
      <c r="F257" s="17" t="s">
        <v>450</v>
      </c>
      <c r="G257" s="25">
        <v>0</v>
      </c>
      <c r="H257" s="25">
        <v>180</v>
      </c>
      <c r="I257" s="25">
        <v>60</v>
      </c>
      <c r="J257" s="25">
        <v>0</v>
      </c>
      <c r="K257" s="25">
        <v>0</v>
      </c>
      <c r="L257" s="25">
        <v>0</v>
      </c>
      <c r="M257" s="25">
        <v>0</v>
      </c>
      <c r="N257" s="25">
        <v>56</v>
      </c>
      <c r="O257" s="25">
        <v>0</v>
      </c>
      <c r="P257" s="25">
        <v>0</v>
      </c>
      <c r="Q257" s="25">
        <v>80</v>
      </c>
      <c r="R257" s="25">
        <v>0</v>
      </c>
      <c r="S257" s="25">
        <v>0</v>
      </c>
      <c r="T257" s="25">
        <v>0</v>
      </c>
      <c r="U257" s="25">
        <v>60</v>
      </c>
      <c r="V257" s="25"/>
      <c r="W257" s="25">
        <v>10</v>
      </c>
      <c r="X257" s="25">
        <v>3</v>
      </c>
      <c r="Y257" s="25">
        <v>0</v>
      </c>
      <c r="Z257" s="25">
        <v>3</v>
      </c>
      <c r="AC257" s="20" t="e">
        <f>#REF!</f>
        <v>#REF!</v>
      </c>
      <c r="AD257" s="21" t="e">
        <f>#REF!-AC257</f>
        <v>#REF!</v>
      </c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BC257" s="20">
        <f t="shared" si="98"/>
        <v>0</v>
      </c>
    </row>
    <row r="258" spans="1:55" hidden="1">
      <c r="A258" s="27" t="s">
        <v>49</v>
      </c>
      <c r="B258" s="352" t="s">
        <v>36</v>
      </c>
      <c r="C258" s="351" t="s">
        <v>37</v>
      </c>
      <c r="D258" s="16"/>
      <c r="E258" s="16" t="s">
        <v>451</v>
      </c>
      <c r="F258" s="17" t="s">
        <v>450</v>
      </c>
      <c r="G258" s="32">
        <v>0</v>
      </c>
      <c r="H258" s="32">
        <v>0</v>
      </c>
      <c r="I258" s="32">
        <v>0</v>
      </c>
      <c r="J258" s="32">
        <v>0</v>
      </c>
      <c r="K258" s="32">
        <v>0</v>
      </c>
      <c r="L258" s="32">
        <v>0</v>
      </c>
      <c r="M258" s="32">
        <v>0</v>
      </c>
      <c r="N258" s="32">
        <v>0</v>
      </c>
      <c r="O258" s="32">
        <v>0</v>
      </c>
      <c r="P258" s="32">
        <v>0</v>
      </c>
      <c r="Q258" s="32">
        <v>0</v>
      </c>
      <c r="R258" s="32">
        <v>0</v>
      </c>
      <c r="S258" s="32">
        <v>0</v>
      </c>
      <c r="T258" s="32">
        <v>0</v>
      </c>
      <c r="U258" s="32">
        <v>0</v>
      </c>
      <c r="V258" s="32">
        <v>0</v>
      </c>
      <c r="W258" s="32">
        <v>0</v>
      </c>
      <c r="X258" s="32">
        <v>0</v>
      </c>
      <c r="Y258" s="32">
        <v>0</v>
      </c>
      <c r="Z258" s="25">
        <v>0</v>
      </c>
      <c r="AA258" s="25">
        <v>0</v>
      </c>
      <c r="AB258" s="25">
        <v>0</v>
      </c>
      <c r="AC258" s="20" t="e">
        <f>#REF!</f>
        <v>#REF!</v>
      </c>
      <c r="AD258" s="21" t="e">
        <f>#REF!-AC258</f>
        <v>#REF!</v>
      </c>
      <c r="AE258" s="31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25"/>
      <c r="AX258" s="25"/>
      <c r="AY258" s="25"/>
      <c r="AZ258" s="25"/>
      <c r="BA258" s="25"/>
      <c r="BB258" s="25"/>
      <c r="BC258" s="20">
        <f t="shared" si="98"/>
        <v>0</v>
      </c>
    </row>
    <row r="259" spans="1:55" ht="15.75" hidden="1">
      <c r="A259" s="74" t="s">
        <v>452</v>
      </c>
      <c r="B259" s="74" t="s">
        <v>36</v>
      </c>
      <c r="C259" s="16" t="s">
        <v>57</v>
      </c>
      <c r="D259" s="16"/>
      <c r="E259" s="16" t="s">
        <v>453</v>
      </c>
      <c r="F259" s="17" t="s">
        <v>450</v>
      </c>
      <c r="G259" s="32">
        <v>0</v>
      </c>
      <c r="H259" s="32">
        <v>0</v>
      </c>
      <c r="I259" s="32">
        <v>0</v>
      </c>
      <c r="J259" s="32">
        <v>0</v>
      </c>
      <c r="K259" s="32">
        <v>0</v>
      </c>
      <c r="L259" s="32">
        <v>0</v>
      </c>
      <c r="M259" s="32">
        <v>0</v>
      </c>
      <c r="N259" s="32">
        <v>0</v>
      </c>
      <c r="O259" s="32">
        <v>0</v>
      </c>
      <c r="P259" s="32">
        <v>0</v>
      </c>
      <c r="Q259" s="32">
        <v>0</v>
      </c>
      <c r="R259" s="32">
        <v>0</v>
      </c>
      <c r="S259" s="32">
        <v>0</v>
      </c>
      <c r="T259" s="32">
        <v>0</v>
      </c>
      <c r="U259" s="32">
        <v>0</v>
      </c>
      <c r="V259" s="32">
        <v>0</v>
      </c>
      <c r="W259" s="32">
        <v>0</v>
      </c>
      <c r="X259" s="32">
        <v>0</v>
      </c>
      <c r="Y259" s="32">
        <v>0</v>
      </c>
      <c r="Z259" s="25">
        <v>0</v>
      </c>
      <c r="AA259" s="25">
        <v>0</v>
      </c>
      <c r="AB259" s="25">
        <v>0</v>
      </c>
      <c r="AC259" s="20" t="e">
        <f>#REF!</f>
        <v>#REF!</v>
      </c>
      <c r="AD259" s="21" t="e">
        <f>#REF!-AC259</f>
        <v>#REF!</v>
      </c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9"/>
      <c r="AX259" s="49"/>
      <c r="AY259" s="49"/>
      <c r="AZ259" s="49"/>
      <c r="BA259" s="49"/>
      <c r="BB259" s="49"/>
      <c r="BC259" s="20">
        <f t="shared" si="98"/>
        <v>0</v>
      </c>
    </row>
    <row r="260" spans="1:55" hidden="1">
      <c r="A260" t="s">
        <v>454</v>
      </c>
      <c r="B260" s="141" t="s">
        <v>36</v>
      </c>
      <c r="C260" s="16" t="s">
        <v>37</v>
      </c>
      <c r="D260" s="16" t="s">
        <v>455</v>
      </c>
      <c r="E260" s="16" t="s">
        <v>456</v>
      </c>
      <c r="F260" s="17" t="s">
        <v>450</v>
      </c>
      <c r="G260" s="32">
        <v>0</v>
      </c>
      <c r="H260" s="32">
        <v>0</v>
      </c>
      <c r="I260" s="32">
        <v>0</v>
      </c>
      <c r="J260" s="32">
        <v>0</v>
      </c>
      <c r="K260" s="32">
        <v>0</v>
      </c>
      <c r="L260" s="32">
        <v>0</v>
      </c>
      <c r="M260" s="32">
        <v>0</v>
      </c>
      <c r="N260" s="32">
        <v>0</v>
      </c>
      <c r="O260" s="32">
        <v>0</v>
      </c>
      <c r="P260" s="32">
        <v>0</v>
      </c>
      <c r="Q260" s="32">
        <v>0</v>
      </c>
      <c r="R260" s="32">
        <v>0</v>
      </c>
      <c r="S260" s="32">
        <v>0</v>
      </c>
      <c r="T260" s="32">
        <v>0</v>
      </c>
      <c r="U260" s="32">
        <v>0</v>
      </c>
      <c r="V260" s="32">
        <v>0</v>
      </c>
      <c r="W260" s="32">
        <v>0</v>
      </c>
      <c r="X260" s="32">
        <v>0</v>
      </c>
      <c r="Y260" s="32">
        <v>0</v>
      </c>
      <c r="Z260" s="25">
        <v>0</v>
      </c>
      <c r="AA260" s="25">
        <v>0</v>
      </c>
      <c r="AB260" s="25">
        <v>0</v>
      </c>
      <c r="AC260" s="20" t="e">
        <f>#REF!</f>
        <v>#REF!</v>
      </c>
      <c r="AD260" s="21" t="e">
        <f>#REF!-AC260</f>
        <v>#REF!</v>
      </c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9"/>
      <c r="AX260" s="49"/>
      <c r="AY260" s="49"/>
      <c r="AZ260" s="49"/>
      <c r="BA260" s="49"/>
      <c r="BB260" s="49"/>
      <c r="BC260" s="20">
        <f t="shared" si="98"/>
        <v>0</v>
      </c>
    </row>
    <row r="261" spans="1:55" ht="15.75" hidden="1">
      <c r="A261" s="23" t="s">
        <v>52</v>
      </c>
      <c r="B261" s="74" t="s">
        <v>36</v>
      </c>
      <c r="C261" s="16" t="s">
        <v>37</v>
      </c>
      <c r="D261" s="16"/>
      <c r="E261" s="16" t="s">
        <v>457</v>
      </c>
      <c r="F261" s="17" t="s">
        <v>450</v>
      </c>
      <c r="G261" s="32">
        <v>0</v>
      </c>
      <c r="H261" s="32">
        <v>0</v>
      </c>
      <c r="I261" s="32">
        <v>0</v>
      </c>
      <c r="J261" s="32">
        <v>0</v>
      </c>
      <c r="K261" s="32">
        <v>0</v>
      </c>
      <c r="L261" s="32">
        <v>0</v>
      </c>
      <c r="M261" s="32">
        <v>0</v>
      </c>
      <c r="N261" s="32">
        <v>0</v>
      </c>
      <c r="O261" s="32">
        <v>0</v>
      </c>
      <c r="P261" s="32">
        <v>0</v>
      </c>
      <c r="Q261" s="32">
        <v>0</v>
      </c>
      <c r="R261" s="32">
        <v>0</v>
      </c>
      <c r="S261" s="32">
        <v>0</v>
      </c>
      <c r="T261" s="32">
        <v>0</v>
      </c>
      <c r="U261" s="32">
        <v>0</v>
      </c>
      <c r="V261" s="32">
        <v>0</v>
      </c>
      <c r="W261" s="32">
        <v>0</v>
      </c>
      <c r="X261" s="32">
        <v>0</v>
      </c>
      <c r="Y261" s="32">
        <v>0</v>
      </c>
      <c r="Z261" s="25">
        <v>0</v>
      </c>
      <c r="AA261" s="25">
        <v>0</v>
      </c>
      <c r="AB261" s="25">
        <v>0</v>
      </c>
      <c r="AC261" s="20" t="e">
        <f>#REF!</f>
        <v>#REF!</v>
      </c>
      <c r="AD261" s="21" t="e">
        <f>#REF!-AC261</f>
        <v>#REF!</v>
      </c>
      <c r="AE261" s="31"/>
      <c r="AF261" s="32"/>
      <c r="AG261" s="32"/>
      <c r="AI261" s="32"/>
      <c r="AJ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20">
        <f t="shared" si="98"/>
        <v>0</v>
      </c>
    </row>
    <row r="262" spans="1:55" hidden="1">
      <c r="A262" s="36" t="s">
        <v>458</v>
      </c>
      <c r="B262" s="36" t="s">
        <v>36</v>
      </c>
      <c r="C262" s="37" t="s">
        <v>48</v>
      </c>
      <c r="D262" s="16"/>
      <c r="E262" s="37" t="s">
        <v>453</v>
      </c>
      <c r="F262" s="38" t="s">
        <v>450</v>
      </c>
      <c r="G262" s="47">
        <f>SUM(G257:G261)</f>
        <v>0</v>
      </c>
      <c r="H262" s="50">
        <f t="shared" ref="H262:AB262" si="129">SUM(H257:H261)</f>
        <v>180</v>
      </c>
      <c r="I262" s="50">
        <f t="shared" si="129"/>
        <v>60</v>
      </c>
      <c r="J262" s="50">
        <f t="shared" si="129"/>
        <v>0</v>
      </c>
      <c r="K262" s="50">
        <f t="shared" si="129"/>
        <v>0</v>
      </c>
      <c r="L262" s="50">
        <f t="shared" si="129"/>
        <v>0</v>
      </c>
      <c r="M262" s="50">
        <f t="shared" si="129"/>
        <v>0</v>
      </c>
      <c r="N262" s="50">
        <f t="shared" si="129"/>
        <v>56</v>
      </c>
      <c r="O262" s="50">
        <f t="shared" si="129"/>
        <v>0</v>
      </c>
      <c r="P262" s="50">
        <f t="shared" si="129"/>
        <v>0</v>
      </c>
      <c r="Q262" s="50">
        <f t="shared" si="129"/>
        <v>80</v>
      </c>
      <c r="R262" s="50">
        <f t="shared" si="129"/>
        <v>0</v>
      </c>
      <c r="S262" s="50">
        <f t="shared" si="129"/>
        <v>0</v>
      </c>
      <c r="T262" s="50">
        <f t="shared" si="129"/>
        <v>0</v>
      </c>
      <c r="U262" s="50">
        <f t="shared" si="129"/>
        <v>60</v>
      </c>
      <c r="V262" s="50">
        <f t="shared" si="129"/>
        <v>0</v>
      </c>
      <c r="W262" s="50">
        <f t="shared" si="129"/>
        <v>10</v>
      </c>
      <c r="X262" s="50">
        <f t="shared" si="129"/>
        <v>3</v>
      </c>
      <c r="Y262" s="50">
        <f t="shared" si="129"/>
        <v>0</v>
      </c>
      <c r="Z262" s="50">
        <f t="shared" si="129"/>
        <v>3</v>
      </c>
      <c r="AA262" s="50">
        <f t="shared" si="129"/>
        <v>0</v>
      </c>
      <c r="AB262" s="50">
        <f t="shared" si="129"/>
        <v>0</v>
      </c>
      <c r="AC262" s="20" t="e">
        <f>#REF!</f>
        <v>#REF!</v>
      </c>
      <c r="AD262" s="40" t="e">
        <f>#REF!-AC262</f>
        <v>#REF!</v>
      </c>
      <c r="AE262" s="47">
        <f>SUM(AE257:AE261)</f>
        <v>0</v>
      </c>
      <c r="AF262" s="50">
        <f t="shared" ref="AF262:BB262" si="130">SUM(AF257:AF261)</f>
        <v>0</v>
      </c>
      <c r="AG262" s="50">
        <f t="shared" si="130"/>
        <v>0</v>
      </c>
      <c r="AH262" s="50">
        <f t="shared" si="130"/>
        <v>0</v>
      </c>
      <c r="AI262" s="50">
        <f t="shared" si="130"/>
        <v>0</v>
      </c>
      <c r="AJ262" s="50">
        <f t="shared" si="130"/>
        <v>0</v>
      </c>
      <c r="AK262" s="50">
        <f t="shared" si="130"/>
        <v>0</v>
      </c>
      <c r="AL262" s="50">
        <f t="shared" si="130"/>
        <v>0</v>
      </c>
      <c r="AM262" s="50">
        <f t="shared" si="130"/>
        <v>0</v>
      </c>
      <c r="AN262" s="50">
        <f t="shared" si="130"/>
        <v>0</v>
      </c>
      <c r="AO262" s="50">
        <f t="shared" si="130"/>
        <v>0</v>
      </c>
      <c r="AP262" s="50">
        <f t="shared" si="130"/>
        <v>0</v>
      </c>
      <c r="AQ262" s="50">
        <f t="shared" si="130"/>
        <v>0</v>
      </c>
      <c r="AR262" s="50">
        <f t="shared" si="130"/>
        <v>0</v>
      </c>
      <c r="AS262" s="50">
        <f t="shared" si="130"/>
        <v>0</v>
      </c>
      <c r="AT262" s="50">
        <f t="shared" si="130"/>
        <v>0</v>
      </c>
      <c r="AU262" s="50">
        <f t="shared" si="130"/>
        <v>0</v>
      </c>
      <c r="AV262" s="50">
        <f t="shared" si="130"/>
        <v>0</v>
      </c>
      <c r="AW262" s="50">
        <f t="shared" si="130"/>
        <v>0</v>
      </c>
      <c r="AX262" s="50">
        <f t="shared" si="130"/>
        <v>0</v>
      </c>
      <c r="AY262" s="50">
        <f t="shared" si="130"/>
        <v>0</v>
      </c>
      <c r="AZ262" s="50">
        <f t="shared" si="130"/>
        <v>0</v>
      </c>
      <c r="BA262" s="50">
        <f t="shared" si="130"/>
        <v>0</v>
      </c>
      <c r="BB262" s="50">
        <f t="shared" si="130"/>
        <v>0</v>
      </c>
      <c r="BC262" s="20">
        <f t="shared" ref="BC262:BC308" si="131">((AE262*$AE$2)+(AF262*$AF$2)+(AG262*$AG$2)+(AH262*$AH$2)+(AI262*$AI$2)+(AJ262*$AJ$2)+(AK262*$AK$2)+(AL262*$AL$2)+(AM262*$AM$2)+(AN262*$AN$2)+(AO262*$AO$2)+(AP262*$AP$2)+(AQ262*$AQ$2)+(AR262*$AR$2)+(AS262*$AS$2)+(AT262*$AT$2)+(AU262*$AU$2)+(AV262*$AV$2)+(AW262*$AW$2)+(AX262*$AX$2)+(AY262*$AY$2)+(AZ262*$AZ$2)+(BA262*$BA$2)+(BB262*$BB$2))/100000</f>
        <v>0</v>
      </c>
    </row>
    <row r="263" spans="1:55" hidden="1">
      <c r="A263" s="353" t="s">
        <v>459</v>
      </c>
      <c r="B263" s="353" t="s">
        <v>36</v>
      </c>
      <c r="C263" s="16" t="s">
        <v>57</v>
      </c>
      <c r="D263" s="16"/>
      <c r="E263" s="16" t="s">
        <v>460</v>
      </c>
      <c r="F263" s="17" t="s">
        <v>450</v>
      </c>
      <c r="G263" s="49">
        <v>20</v>
      </c>
      <c r="H263" s="25">
        <v>5</v>
      </c>
      <c r="I263" s="25"/>
      <c r="J263" s="25"/>
      <c r="K263" s="25"/>
      <c r="L263" s="25"/>
      <c r="M263" s="25"/>
      <c r="N263" s="25">
        <v>200</v>
      </c>
      <c r="O263" s="25"/>
      <c r="P263" s="25"/>
      <c r="Q263" s="25">
        <v>1000</v>
      </c>
      <c r="R263" s="25"/>
      <c r="S263" s="25">
        <v>50</v>
      </c>
      <c r="T263" s="25"/>
      <c r="U263" s="25"/>
      <c r="V263" s="25"/>
      <c r="W263" s="25">
        <v>17</v>
      </c>
      <c r="X263" s="25"/>
      <c r="Y263" s="25"/>
      <c r="Z263" s="25"/>
      <c r="AA263" s="25"/>
      <c r="AB263" s="25"/>
      <c r="AC263" s="20" t="e">
        <f>#REF!</f>
        <v>#REF!</v>
      </c>
      <c r="AD263" s="21" t="e">
        <f>#REF!-AC263</f>
        <v>#REF!</v>
      </c>
      <c r="AE263" s="49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0">
        <f t="shared" si="131"/>
        <v>0</v>
      </c>
    </row>
    <row r="264" spans="1:55" hidden="1">
      <c r="A264" s="48" t="s">
        <v>461</v>
      </c>
      <c r="B264" s="48" t="s">
        <v>36</v>
      </c>
      <c r="C264" s="16" t="s">
        <v>57</v>
      </c>
      <c r="D264" s="16"/>
      <c r="E264" s="16" t="s">
        <v>460</v>
      </c>
      <c r="F264" s="17" t="s">
        <v>450</v>
      </c>
      <c r="G264" s="49">
        <v>101</v>
      </c>
      <c r="H264" s="25">
        <v>149</v>
      </c>
      <c r="I264" s="25">
        <v>200</v>
      </c>
      <c r="J264" s="25"/>
      <c r="K264" s="25"/>
      <c r="L264" s="25"/>
      <c r="M264" s="25"/>
      <c r="N264" s="25">
        <v>11</v>
      </c>
      <c r="O264" s="25"/>
      <c r="P264" s="25"/>
      <c r="Q264" s="25"/>
      <c r="R264" s="25"/>
      <c r="S264" s="25">
        <v>2</v>
      </c>
      <c r="T264" s="25">
        <v>21</v>
      </c>
      <c r="U264" s="25"/>
      <c r="V264" s="25"/>
      <c r="W264" s="25">
        <v>22</v>
      </c>
      <c r="X264" s="25">
        <v>2</v>
      </c>
      <c r="Y264" s="25">
        <v>6</v>
      </c>
      <c r="Z264" s="25">
        <v>5</v>
      </c>
      <c r="AA264" s="25"/>
      <c r="AB264" s="25"/>
      <c r="AC264" s="20" t="e">
        <f>#REF!</f>
        <v>#REF!</v>
      </c>
      <c r="AD264" s="21" t="e">
        <f>#REF!-AC264</f>
        <v>#REF!</v>
      </c>
      <c r="AE264" s="49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0">
        <f t="shared" si="131"/>
        <v>0</v>
      </c>
    </row>
    <row r="265" spans="1:55" hidden="1">
      <c r="A265" t="s">
        <v>462</v>
      </c>
      <c r="B265" s="354" t="s">
        <v>36</v>
      </c>
      <c r="C265" s="16" t="s">
        <v>57</v>
      </c>
      <c r="D265" s="16"/>
      <c r="E265" s="16" t="s">
        <v>460</v>
      </c>
      <c r="F265" s="17" t="s">
        <v>450</v>
      </c>
      <c r="G265" s="49"/>
      <c r="H265" s="25"/>
      <c r="I265" s="25"/>
      <c r="J265" s="25"/>
      <c r="K265" s="25"/>
      <c r="L265" s="25"/>
      <c r="M265" s="25"/>
      <c r="N265" s="25"/>
      <c r="O265" s="25"/>
      <c r="P265" s="25"/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5">
        <v>0</v>
      </c>
      <c r="W265" s="25">
        <v>0</v>
      </c>
      <c r="X265" s="25">
        <v>0</v>
      </c>
      <c r="Y265" s="25">
        <v>0</v>
      </c>
      <c r="Z265" s="25">
        <v>0</v>
      </c>
      <c r="AA265" s="25">
        <v>0</v>
      </c>
      <c r="AB265" s="25">
        <v>0</v>
      </c>
      <c r="AC265" s="20" t="e">
        <f>#REF!</f>
        <v>#REF!</v>
      </c>
      <c r="AD265" s="21" t="e">
        <f>#REF!-AC265</f>
        <v>#REF!</v>
      </c>
      <c r="AE265" s="49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0">
        <f t="shared" si="131"/>
        <v>0</v>
      </c>
    </row>
    <row r="266" spans="1:55" hidden="1">
      <c r="A266" s="222" t="s">
        <v>49</v>
      </c>
      <c r="B266" s="30" t="s">
        <v>36</v>
      </c>
      <c r="C266" s="16" t="s">
        <v>37</v>
      </c>
      <c r="D266" s="16"/>
      <c r="E266" s="16" t="s">
        <v>460</v>
      </c>
      <c r="F266" s="17" t="s">
        <v>450</v>
      </c>
      <c r="G266" s="42">
        <v>150</v>
      </c>
      <c r="H266" s="42">
        <v>100</v>
      </c>
      <c r="I266" s="32"/>
      <c r="J266" s="32"/>
      <c r="K266" s="32">
        <v>40</v>
      </c>
      <c r="L266" s="32"/>
      <c r="M266" s="32"/>
      <c r="N266" s="32">
        <v>50</v>
      </c>
      <c r="O266" s="32"/>
      <c r="P266" s="32"/>
      <c r="Q266" s="32"/>
      <c r="R266" s="32"/>
      <c r="S266" s="32"/>
      <c r="T266" s="32"/>
      <c r="U266" s="32">
        <v>170</v>
      </c>
      <c r="V266" s="25">
        <v>20</v>
      </c>
      <c r="W266" s="25">
        <v>20</v>
      </c>
      <c r="X266" s="25">
        <v>40</v>
      </c>
      <c r="Y266" s="25">
        <v>50</v>
      </c>
      <c r="Z266" s="25">
        <v>30</v>
      </c>
      <c r="AA266" s="25"/>
      <c r="AB266" s="25"/>
      <c r="AC266" s="20" t="e">
        <f>#REF!</f>
        <v>#REF!</v>
      </c>
      <c r="AD266" s="21" t="e">
        <f>#REF!-AC266</f>
        <v>#REF!</v>
      </c>
      <c r="AE266" s="49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0">
        <f t="shared" si="131"/>
        <v>0</v>
      </c>
    </row>
    <row r="267" spans="1:55" ht="15.75" hidden="1">
      <c r="A267" s="30" t="s">
        <v>463</v>
      </c>
      <c r="B267" s="139" t="s">
        <v>36</v>
      </c>
      <c r="C267" s="28" t="s">
        <v>57</v>
      </c>
      <c r="D267" s="16" t="s">
        <v>38</v>
      </c>
      <c r="E267" s="16" t="s">
        <v>464</v>
      </c>
      <c r="F267" s="29" t="s">
        <v>450</v>
      </c>
      <c r="G267" s="355"/>
      <c r="H267" s="356"/>
      <c r="I267" s="356"/>
      <c r="J267" s="85"/>
      <c r="K267" s="85"/>
      <c r="L267" s="85"/>
      <c r="M267" s="85"/>
      <c r="N267" s="356"/>
      <c r="O267" s="85"/>
      <c r="P267" s="85"/>
      <c r="Q267" s="85"/>
      <c r="R267" s="85"/>
      <c r="S267" s="85"/>
      <c r="T267" s="85">
        <v>0</v>
      </c>
      <c r="U267" s="25">
        <v>0</v>
      </c>
      <c r="V267" s="85"/>
      <c r="W267" s="85">
        <v>0</v>
      </c>
      <c r="X267" s="85">
        <v>0</v>
      </c>
      <c r="Y267" s="85">
        <v>0</v>
      </c>
      <c r="Z267" s="25">
        <v>0</v>
      </c>
      <c r="AA267" s="25">
        <v>0</v>
      </c>
      <c r="AB267" s="25">
        <v>0</v>
      </c>
      <c r="AC267" s="20" t="e">
        <f>#REF!</f>
        <v>#REF!</v>
      </c>
      <c r="AD267" s="21" t="e">
        <f>#REF!-AC267</f>
        <v>#REF!</v>
      </c>
      <c r="AE267" s="355"/>
      <c r="AF267" s="356"/>
      <c r="AG267" s="356"/>
      <c r="AH267" s="85"/>
      <c r="AI267" s="85"/>
      <c r="AJ267" s="85"/>
      <c r="AK267" s="85"/>
      <c r="AL267" s="356"/>
      <c r="AM267" s="85"/>
      <c r="AN267" s="85"/>
      <c r="AO267" s="85"/>
      <c r="AP267" s="85"/>
      <c r="AQ267" s="85"/>
      <c r="AR267" s="25"/>
      <c r="AS267" s="85"/>
      <c r="AT267" s="85"/>
      <c r="AU267" s="85"/>
      <c r="AV267" s="85"/>
      <c r="AW267" s="25"/>
      <c r="AX267" s="25"/>
      <c r="AY267" s="25"/>
      <c r="AZ267" s="25"/>
      <c r="BA267" s="25"/>
      <c r="BB267" s="25"/>
      <c r="BC267" s="20">
        <f t="shared" si="131"/>
        <v>0</v>
      </c>
    </row>
    <row r="268" spans="1:55" hidden="1">
      <c r="A268" s="30" t="s">
        <v>465</v>
      </c>
      <c r="B268" s="30" t="s">
        <v>36</v>
      </c>
      <c r="C268" s="16" t="s">
        <v>57</v>
      </c>
      <c r="D268" s="16"/>
      <c r="E268" s="16" t="s">
        <v>466</v>
      </c>
      <c r="F268" s="17" t="s">
        <v>450</v>
      </c>
      <c r="G268" s="31">
        <v>450</v>
      </c>
      <c r="H268" s="32">
        <v>500</v>
      </c>
      <c r="I268" s="32">
        <v>400</v>
      </c>
      <c r="J268" s="32"/>
      <c r="K268" s="32">
        <v>50</v>
      </c>
      <c r="L268" s="32"/>
      <c r="M268" s="32">
        <v>150</v>
      </c>
      <c r="N268" s="32">
        <v>120</v>
      </c>
      <c r="O268" s="32"/>
      <c r="P268" s="32"/>
      <c r="Q268" s="32">
        <v>40</v>
      </c>
      <c r="R268" s="32">
        <v>50</v>
      </c>
      <c r="S268" s="32">
        <v>140</v>
      </c>
      <c r="T268" s="32">
        <v>300</v>
      </c>
      <c r="U268" s="32">
        <v>150</v>
      </c>
      <c r="V268" s="32"/>
      <c r="W268" s="32">
        <v>130</v>
      </c>
      <c r="X268" s="32">
        <v>130</v>
      </c>
      <c r="Y268" s="32">
        <v>110</v>
      </c>
      <c r="Z268" s="25">
        <v>45</v>
      </c>
      <c r="AA268" s="25">
        <v>70</v>
      </c>
      <c r="AB268" s="25">
        <v>220</v>
      </c>
      <c r="AC268" s="20" t="e">
        <f>#REF!</f>
        <v>#REF!</v>
      </c>
      <c r="AD268" s="21" t="e">
        <f>#REF!-AC268</f>
        <v>#REF!</v>
      </c>
      <c r="AE268" s="31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25"/>
      <c r="AX268" s="25"/>
      <c r="AY268" s="25"/>
      <c r="AZ268" s="25"/>
      <c r="BA268" s="25"/>
      <c r="BB268" s="25"/>
      <c r="BC268" s="20">
        <f t="shared" si="131"/>
        <v>0</v>
      </c>
    </row>
    <row r="269" spans="1:55" hidden="1">
      <c r="A269" s="36" t="s">
        <v>467</v>
      </c>
      <c r="B269" s="36" t="s">
        <v>36</v>
      </c>
      <c r="C269" s="37" t="s">
        <v>48</v>
      </c>
      <c r="D269" s="16"/>
      <c r="E269" s="37" t="s">
        <v>460</v>
      </c>
      <c r="F269" s="38" t="s">
        <v>450</v>
      </c>
      <c r="G269" s="47">
        <f>SUM(G264:G268)</f>
        <v>701</v>
      </c>
      <c r="H269" s="50">
        <f t="shared" ref="H269:AB269" si="132">SUM(H264:H268)</f>
        <v>749</v>
      </c>
      <c r="I269" s="50">
        <f t="shared" si="132"/>
        <v>600</v>
      </c>
      <c r="J269" s="50">
        <f t="shared" si="132"/>
        <v>0</v>
      </c>
      <c r="K269" s="50">
        <f t="shared" si="132"/>
        <v>90</v>
      </c>
      <c r="L269" s="50">
        <f t="shared" si="132"/>
        <v>0</v>
      </c>
      <c r="M269" s="50">
        <f t="shared" si="132"/>
        <v>150</v>
      </c>
      <c r="N269" s="50">
        <f t="shared" si="132"/>
        <v>181</v>
      </c>
      <c r="O269" s="50">
        <f t="shared" si="132"/>
        <v>0</v>
      </c>
      <c r="P269" s="50">
        <f t="shared" si="132"/>
        <v>0</v>
      </c>
      <c r="Q269" s="50">
        <f t="shared" si="132"/>
        <v>40</v>
      </c>
      <c r="R269" s="50">
        <f t="shared" si="132"/>
        <v>50</v>
      </c>
      <c r="S269" s="50">
        <f t="shared" si="132"/>
        <v>142</v>
      </c>
      <c r="T269" s="50">
        <f t="shared" si="132"/>
        <v>321</v>
      </c>
      <c r="U269" s="50">
        <f t="shared" si="132"/>
        <v>320</v>
      </c>
      <c r="V269" s="50">
        <f t="shared" si="132"/>
        <v>20</v>
      </c>
      <c r="W269" s="50">
        <f t="shared" si="132"/>
        <v>172</v>
      </c>
      <c r="X269" s="50">
        <f t="shared" si="132"/>
        <v>172</v>
      </c>
      <c r="Y269" s="50">
        <f t="shared" si="132"/>
        <v>166</v>
      </c>
      <c r="Z269" s="50">
        <f t="shared" si="132"/>
        <v>80</v>
      </c>
      <c r="AA269" s="50">
        <f t="shared" si="132"/>
        <v>70</v>
      </c>
      <c r="AB269" s="50">
        <f t="shared" si="132"/>
        <v>220</v>
      </c>
      <c r="AC269" s="20" t="e">
        <f>#REF!</f>
        <v>#REF!</v>
      </c>
      <c r="AD269" s="40" t="e">
        <f>#REF!-AC269</f>
        <v>#REF!</v>
      </c>
      <c r="AE269" s="47">
        <f>SUM(AE263:AE268)</f>
        <v>0</v>
      </c>
      <c r="AF269" s="47">
        <f t="shared" ref="AF269:BB269" si="133">SUM(AF263:AF268)</f>
        <v>0</v>
      </c>
      <c r="AG269" s="47">
        <f t="shared" si="133"/>
        <v>0</v>
      </c>
      <c r="AH269" s="47">
        <f t="shared" si="133"/>
        <v>0</v>
      </c>
      <c r="AI269" s="47">
        <f t="shared" si="133"/>
        <v>0</v>
      </c>
      <c r="AJ269" s="47">
        <f t="shared" si="133"/>
        <v>0</v>
      </c>
      <c r="AK269" s="47">
        <f t="shared" si="133"/>
        <v>0</v>
      </c>
      <c r="AL269" s="47">
        <f t="shared" si="133"/>
        <v>0</v>
      </c>
      <c r="AM269" s="47">
        <f t="shared" si="133"/>
        <v>0</v>
      </c>
      <c r="AN269" s="47">
        <f t="shared" si="133"/>
        <v>0</v>
      </c>
      <c r="AO269" s="47">
        <f t="shared" si="133"/>
        <v>0</v>
      </c>
      <c r="AP269" s="47">
        <f t="shared" si="133"/>
        <v>0</v>
      </c>
      <c r="AQ269" s="47">
        <f t="shared" si="133"/>
        <v>0</v>
      </c>
      <c r="AR269" s="47">
        <f t="shared" si="133"/>
        <v>0</v>
      </c>
      <c r="AS269" s="47">
        <f t="shared" si="133"/>
        <v>0</v>
      </c>
      <c r="AT269" s="47">
        <f t="shared" si="133"/>
        <v>0</v>
      </c>
      <c r="AU269" s="47">
        <f t="shared" si="133"/>
        <v>0</v>
      </c>
      <c r="AV269" s="47">
        <f t="shared" si="133"/>
        <v>0</v>
      </c>
      <c r="AW269" s="47">
        <f t="shared" si="133"/>
        <v>0</v>
      </c>
      <c r="AX269" s="47">
        <f t="shared" si="133"/>
        <v>0</v>
      </c>
      <c r="AY269" s="47">
        <f t="shared" si="133"/>
        <v>0</v>
      </c>
      <c r="AZ269" s="47">
        <f t="shared" si="133"/>
        <v>0</v>
      </c>
      <c r="BA269" s="47">
        <f t="shared" si="133"/>
        <v>0</v>
      </c>
      <c r="BB269" s="47">
        <f t="shared" si="133"/>
        <v>0</v>
      </c>
      <c r="BC269" s="20">
        <f t="shared" si="131"/>
        <v>0</v>
      </c>
    </row>
    <row r="270" spans="1:55" hidden="1">
      <c r="A270" s="70"/>
      <c r="B270" s="70" t="s">
        <v>36</v>
      </c>
      <c r="C270" s="71"/>
      <c r="D270" s="16"/>
      <c r="E270" s="71" t="s">
        <v>468</v>
      </c>
      <c r="F270" s="72"/>
      <c r="G270" s="357">
        <f t="shared" ref="G270:AB270" si="134">G269+G262</f>
        <v>701</v>
      </c>
      <c r="H270" s="358">
        <f t="shared" si="134"/>
        <v>929</v>
      </c>
      <c r="I270" s="358">
        <f t="shared" si="134"/>
        <v>660</v>
      </c>
      <c r="J270" s="358">
        <f t="shared" si="134"/>
        <v>0</v>
      </c>
      <c r="K270" s="358">
        <f t="shared" si="134"/>
        <v>90</v>
      </c>
      <c r="L270" s="358">
        <f t="shared" si="134"/>
        <v>0</v>
      </c>
      <c r="M270" s="358">
        <f t="shared" si="134"/>
        <v>150</v>
      </c>
      <c r="N270" s="358">
        <f t="shared" si="134"/>
        <v>237</v>
      </c>
      <c r="O270" s="358">
        <f t="shared" si="134"/>
        <v>0</v>
      </c>
      <c r="P270" s="358">
        <f t="shared" si="134"/>
        <v>0</v>
      </c>
      <c r="Q270" s="358">
        <f t="shared" si="134"/>
        <v>120</v>
      </c>
      <c r="R270" s="358">
        <f t="shared" si="134"/>
        <v>50</v>
      </c>
      <c r="S270" s="358">
        <f t="shared" si="134"/>
        <v>142</v>
      </c>
      <c r="T270" s="358">
        <f t="shared" si="134"/>
        <v>321</v>
      </c>
      <c r="U270" s="358">
        <f t="shared" si="134"/>
        <v>380</v>
      </c>
      <c r="V270" s="358">
        <f t="shared" si="134"/>
        <v>20</v>
      </c>
      <c r="W270" s="358">
        <f t="shared" si="134"/>
        <v>182</v>
      </c>
      <c r="X270" s="358">
        <f t="shared" si="134"/>
        <v>175</v>
      </c>
      <c r="Y270" s="358">
        <f t="shared" si="134"/>
        <v>166</v>
      </c>
      <c r="Z270" s="358">
        <f t="shared" si="134"/>
        <v>83</v>
      </c>
      <c r="AA270" s="358">
        <f t="shared" si="134"/>
        <v>70</v>
      </c>
      <c r="AB270" s="358">
        <f t="shared" si="134"/>
        <v>220</v>
      </c>
      <c r="AC270" s="20" t="e">
        <f>#REF!</f>
        <v>#REF!</v>
      </c>
      <c r="AD270" s="40" t="e">
        <f>#REF!-AC270</f>
        <v>#REF!</v>
      </c>
      <c r="AE270" s="357">
        <f t="shared" ref="AE270:BB270" si="135">AE269+AE262</f>
        <v>0</v>
      </c>
      <c r="AF270" s="358">
        <f t="shared" si="135"/>
        <v>0</v>
      </c>
      <c r="AG270" s="358">
        <f t="shared" si="135"/>
        <v>0</v>
      </c>
      <c r="AH270" s="358">
        <f t="shared" si="135"/>
        <v>0</v>
      </c>
      <c r="AI270" s="358">
        <f t="shared" si="135"/>
        <v>0</v>
      </c>
      <c r="AJ270" s="358">
        <f t="shared" si="135"/>
        <v>0</v>
      </c>
      <c r="AK270" s="358">
        <f t="shared" si="135"/>
        <v>0</v>
      </c>
      <c r="AL270" s="358">
        <f t="shared" si="135"/>
        <v>0</v>
      </c>
      <c r="AM270" s="358">
        <f t="shared" si="135"/>
        <v>0</v>
      </c>
      <c r="AN270" s="358">
        <f t="shared" si="135"/>
        <v>0</v>
      </c>
      <c r="AO270" s="358">
        <f t="shared" si="135"/>
        <v>0</v>
      </c>
      <c r="AP270" s="358">
        <f t="shared" si="135"/>
        <v>0</v>
      </c>
      <c r="AQ270" s="358">
        <f t="shared" si="135"/>
        <v>0</v>
      </c>
      <c r="AR270" s="358">
        <f t="shared" si="135"/>
        <v>0</v>
      </c>
      <c r="AS270" s="358">
        <f t="shared" si="135"/>
        <v>0</v>
      </c>
      <c r="AT270" s="358">
        <f t="shared" si="135"/>
        <v>0</v>
      </c>
      <c r="AU270" s="358">
        <f t="shared" si="135"/>
        <v>0</v>
      </c>
      <c r="AV270" s="358">
        <f t="shared" si="135"/>
        <v>0</v>
      </c>
      <c r="AW270" s="358">
        <f t="shared" si="135"/>
        <v>0</v>
      </c>
      <c r="AX270" s="358">
        <f t="shared" si="135"/>
        <v>0</v>
      </c>
      <c r="AY270" s="358">
        <f t="shared" si="135"/>
        <v>0</v>
      </c>
      <c r="AZ270" s="358">
        <f t="shared" si="135"/>
        <v>0</v>
      </c>
      <c r="BA270" s="358">
        <f t="shared" si="135"/>
        <v>0</v>
      </c>
      <c r="BB270" s="358">
        <f t="shared" si="135"/>
        <v>0</v>
      </c>
      <c r="BC270" s="20">
        <f t="shared" si="131"/>
        <v>0</v>
      </c>
    </row>
    <row r="271" spans="1:55" ht="18" hidden="1" customHeight="1">
      <c r="A271" s="101" t="s">
        <v>446</v>
      </c>
      <c r="B271" s="101" t="s">
        <v>36</v>
      </c>
      <c r="C271" s="102" t="s">
        <v>116</v>
      </c>
      <c r="D271" s="16"/>
      <c r="E271" s="102" t="s">
        <v>469</v>
      </c>
      <c r="F271" s="103" t="s">
        <v>407</v>
      </c>
      <c r="G271" s="104">
        <f t="shared" ref="G271:AB271" si="136">G269+G262+G255+G245+G240</f>
        <v>9414</v>
      </c>
      <c r="H271" s="105">
        <f t="shared" si="136"/>
        <v>2104</v>
      </c>
      <c r="I271" s="105">
        <f t="shared" si="136"/>
        <v>1822</v>
      </c>
      <c r="J271" s="105">
        <f t="shared" si="136"/>
        <v>103</v>
      </c>
      <c r="K271" s="105">
        <f t="shared" si="136"/>
        <v>603</v>
      </c>
      <c r="L271" s="105">
        <f t="shared" si="136"/>
        <v>661</v>
      </c>
      <c r="M271" s="105">
        <f t="shared" si="136"/>
        <v>150</v>
      </c>
      <c r="N271" s="105">
        <f t="shared" si="136"/>
        <v>1596</v>
      </c>
      <c r="O271" s="105">
        <f t="shared" si="136"/>
        <v>0</v>
      </c>
      <c r="P271" s="105">
        <f t="shared" si="136"/>
        <v>231</v>
      </c>
      <c r="Q271" s="105">
        <f t="shared" si="136"/>
        <v>4232</v>
      </c>
      <c r="R271" s="105">
        <f t="shared" si="136"/>
        <v>50</v>
      </c>
      <c r="S271" s="105">
        <f t="shared" si="136"/>
        <v>479</v>
      </c>
      <c r="T271" s="105">
        <f t="shared" si="136"/>
        <v>2578</v>
      </c>
      <c r="U271" s="105">
        <f t="shared" si="136"/>
        <v>2735</v>
      </c>
      <c r="V271" s="105">
        <f t="shared" si="136"/>
        <v>504</v>
      </c>
      <c r="W271" s="105">
        <f t="shared" si="136"/>
        <v>479</v>
      </c>
      <c r="X271" s="105">
        <f t="shared" si="136"/>
        <v>205</v>
      </c>
      <c r="Y271" s="105">
        <f t="shared" si="136"/>
        <v>716</v>
      </c>
      <c r="Z271" s="105">
        <f t="shared" si="136"/>
        <v>137</v>
      </c>
      <c r="AA271" s="105">
        <f t="shared" si="136"/>
        <v>301</v>
      </c>
      <c r="AB271" s="105">
        <f t="shared" si="136"/>
        <v>694</v>
      </c>
      <c r="AC271" s="20" t="e">
        <f>#REF!</f>
        <v>#REF!</v>
      </c>
      <c r="AD271" s="40" t="e">
        <f>#REF!-AC271</f>
        <v>#REF!</v>
      </c>
      <c r="AE271" s="104">
        <f t="shared" ref="AE271:BB271" si="137">AE269+AE262+AE255+AE245+AE240</f>
        <v>0</v>
      </c>
      <c r="AF271" s="105">
        <f t="shared" si="137"/>
        <v>0</v>
      </c>
      <c r="AG271" s="105">
        <f t="shared" si="137"/>
        <v>0</v>
      </c>
      <c r="AH271" s="105">
        <f t="shared" si="137"/>
        <v>0</v>
      </c>
      <c r="AI271" s="105">
        <f t="shared" si="137"/>
        <v>0</v>
      </c>
      <c r="AJ271" s="105">
        <f t="shared" si="137"/>
        <v>0</v>
      </c>
      <c r="AK271" s="105">
        <f t="shared" si="137"/>
        <v>0</v>
      </c>
      <c r="AL271" s="105">
        <f t="shared" si="137"/>
        <v>0</v>
      </c>
      <c r="AM271" s="105">
        <f t="shared" si="137"/>
        <v>0</v>
      </c>
      <c r="AN271" s="105">
        <f t="shared" si="137"/>
        <v>0</v>
      </c>
      <c r="AO271" s="105">
        <f t="shared" si="137"/>
        <v>0</v>
      </c>
      <c r="AP271" s="105">
        <f t="shared" si="137"/>
        <v>0</v>
      </c>
      <c r="AQ271" s="105">
        <f t="shared" si="137"/>
        <v>0</v>
      </c>
      <c r="AR271" s="105">
        <f t="shared" si="137"/>
        <v>0</v>
      </c>
      <c r="AS271" s="105">
        <f t="shared" si="137"/>
        <v>0</v>
      </c>
      <c r="AT271" s="105">
        <f t="shared" si="137"/>
        <v>0</v>
      </c>
      <c r="AU271" s="105">
        <f t="shared" si="137"/>
        <v>0</v>
      </c>
      <c r="AV271" s="105">
        <f t="shared" si="137"/>
        <v>0</v>
      </c>
      <c r="AW271" s="105">
        <f t="shared" si="137"/>
        <v>0</v>
      </c>
      <c r="AX271" s="105">
        <f t="shared" si="137"/>
        <v>0</v>
      </c>
      <c r="AY271" s="105">
        <f t="shared" si="137"/>
        <v>0</v>
      </c>
      <c r="AZ271" s="105">
        <f t="shared" si="137"/>
        <v>0</v>
      </c>
      <c r="BA271" s="105">
        <f t="shared" si="137"/>
        <v>0</v>
      </c>
      <c r="BB271" s="105">
        <f t="shared" si="137"/>
        <v>0</v>
      </c>
      <c r="BC271" s="20">
        <f t="shared" si="131"/>
        <v>0</v>
      </c>
    </row>
    <row r="272" spans="1:55" hidden="1">
      <c r="A272" s="30" t="s">
        <v>470</v>
      </c>
      <c r="B272" s="30" t="s">
        <v>36</v>
      </c>
      <c r="C272" s="16" t="s">
        <v>57</v>
      </c>
      <c r="D272" s="16"/>
      <c r="E272" s="16" t="s">
        <v>471</v>
      </c>
      <c r="F272" s="17" t="s">
        <v>472</v>
      </c>
      <c r="G272" s="84">
        <v>716</v>
      </c>
      <c r="H272" s="85">
        <v>429</v>
      </c>
      <c r="I272" s="85">
        <v>12</v>
      </c>
      <c r="J272" s="85">
        <v>20</v>
      </c>
      <c r="K272" s="85">
        <v>5</v>
      </c>
      <c r="L272" s="85">
        <v>8</v>
      </c>
      <c r="M272" s="85">
        <v>0</v>
      </c>
      <c r="N272" s="85">
        <v>44</v>
      </c>
      <c r="O272" s="85">
        <v>0</v>
      </c>
      <c r="P272" s="85">
        <v>30</v>
      </c>
      <c r="Q272" s="85">
        <v>150</v>
      </c>
      <c r="R272" s="85">
        <v>120</v>
      </c>
      <c r="S272" s="85">
        <v>35</v>
      </c>
      <c r="T272" s="85">
        <v>154</v>
      </c>
      <c r="U272" s="85">
        <v>80</v>
      </c>
      <c r="V272" s="85">
        <v>0</v>
      </c>
      <c r="W272" s="85">
        <v>50</v>
      </c>
      <c r="X272" s="85">
        <v>0</v>
      </c>
      <c r="Y272" s="85">
        <v>94</v>
      </c>
      <c r="Z272" s="85">
        <v>8</v>
      </c>
      <c r="AA272" s="85">
        <v>0</v>
      </c>
      <c r="AB272" s="85">
        <v>36</v>
      </c>
      <c r="AC272" s="20" t="e">
        <f>#REF!</f>
        <v>#REF!</v>
      </c>
      <c r="AD272" s="21" t="e">
        <f>#REF!-AC272</f>
        <v>#REF!</v>
      </c>
      <c r="AE272" s="31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25"/>
      <c r="AX272" s="25"/>
      <c r="AY272" s="25"/>
      <c r="AZ272" s="51"/>
      <c r="BA272" s="51"/>
      <c r="BB272" s="51"/>
      <c r="BC272" s="20">
        <f t="shared" si="131"/>
        <v>0</v>
      </c>
    </row>
    <row r="273" spans="1:55" ht="15.75" hidden="1">
      <c r="A273" s="74" t="s">
        <v>473</v>
      </c>
      <c r="B273" s="74" t="s">
        <v>36</v>
      </c>
      <c r="C273" s="16" t="s">
        <v>57</v>
      </c>
      <c r="D273" s="16"/>
      <c r="E273" s="16" t="s">
        <v>474</v>
      </c>
      <c r="F273" s="17" t="s">
        <v>472</v>
      </c>
      <c r="G273" s="49">
        <v>439</v>
      </c>
      <c r="H273" s="25">
        <v>46</v>
      </c>
      <c r="I273" s="25">
        <v>0</v>
      </c>
      <c r="J273" s="25">
        <v>3</v>
      </c>
      <c r="K273" s="25">
        <v>0</v>
      </c>
      <c r="L273" s="25">
        <v>0</v>
      </c>
      <c r="M273" s="25">
        <v>0</v>
      </c>
      <c r="N273" s="25">
        <v>13</v>
      </c>
      <c r="O273" s="25">
        <v>0</v>
      </c>
      <c r="P273" s="25">
        <v>0</v>
      </c>
      <c r="Q273" s="25">
        <v>0</v>
      </c>
      <c r="R273" s="25">
        <v>0</v>
      </c>
      <c r="S273" s="25">
        <v>16</v>
      </c>
      <c r="T273" s="25">
        <v>344</v>
      </c>
      <c r="U273" s="25">
        <v>72</v>
      </c>
      <c r="V273" s="25">
        <v>0</v>
      </c>
      <c r="W273" s="25">
        <v>8</v>
      </c>
      <c r="X273" s="25">
        <v>0</v>
      </c>
      <c r="Y273" s="25">
        <v>0</v>
      </c>
      <c r="Z273" s="25">
        <v>1</v>
      </c>
      <c r="AA273" s="25">
        <v>0</v>
      </c>
      <c r="AB273" s="25">
        <v>11</v>
      </c>
      <c r="AC273" s="20" t="e">
        <f>#REF!</f>
        <v>#REF!</v>
      </c>
      <c r="AD273" s="21" t="e">
        <f>#REF!-AC273</f>
        <v>#REF!</v>
      </c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20">
        <f t="shared" si="131"/>
        <v>0</v>
      </c>
    </row>
    <row r="274" spans="1:55" hidden="1">
      <c r="A274" s="36" t="s">
        <v>52</v>
      </c>
      <c r="B274" s="36" t="s">
        <v>36</v>
      </c>
      <c r="C274" s="37" t="s">
        <v>48</v>
      </c>
      <c r="D274" s="16"/>
      <c r="E274" s="37" t="s">
        <v>471</v>
      </c>
      <c r="F274" s="38" t="s">
        <v>472</v>
      </c>
      <c r="G274" s="47">
        <f t="shared" ref="G274:AB274" si="138">SUM(G272:G273)</f>
        <v>1155</v>
      </c>
      <c r="H274" s="50">
        <f t="shared" si="138"/>
        <v>475</v>
      </c>
      <c r="I274" s="50">
        <f t="shared" si="138"/>
        <v>12</v>
      </c>
      <c r="J274" s="50">
        <f t="shared" si="138"/>
        <v>23</v>
      </c>
      <c r="K274" s="50">
        <f t="shared" si="138"/>
        <v>5</v>
      </c>
      <c r="L274" s="50">
        <f t="shared" si="138"/>
        <v>8</v>
      </c>
      <c r="M274" s="50">
        <f t="shared" si="138"/>
        <v>0</v>
      </c>
      <c r="N274" s="50">
        <f t="shared" si="138"/>
        <v>57</v>
      </c>
      <c r="O274" s="50">
        <f t="shared" si="138"/>
        <v>0</v>
      </c>
      <c r="P274" s="50">
        <f t="shared" si="138"/>
        <v>30</v>
      </c>
      <c r="Q274" s="50">
        <f t="shared" si="138"/>
        <v>150</v>
      </c>
      <c r="R274" s="50">
        <f t="shared" si="138"/>
        <v>120</v>
      </c>
      <c r="S274" s="50">
        <f t="shared" si="138"/>
        <v>51</v>
      </c>
      <c r="T274" s="50">
        <f t="shared" si="138"/>
        <v>498</v>
      </c>
      <c r="U274" s="50">
        <f t="shared" si="138"/>
        <v>152</v>
      </c>
      <c r="V274" s="50">
        <f t="shared" si="138"/>
        <v>0</v>
      </c>
      <c r="W274" s="50">
        <f t="shared" si="138"/>
        <v>58</v>
      </c>
      <c r="X274" s="50">
        <f t="shared" si="138"/>
        <v>0</v>
      </c>
      <c r="Y274" s="50">
        <f t="shared" si="138"/>
        <v>94</v>
      </c>
      <c r="Z274" s="50">
        <f t="shared" si="138"/>
        <v>9</v>
      </c>
      <c r="AA274" s="50">
        <f t="shared" si="138"/>
        <v>0</v>
      </c>
      <c r="AB274" s="50">
        <f t="shared" si="138"/>
        <v>47</v>
      </c>
      <c r="AC274" s="20" t="e">
        <f>#REF!</f>
        <v>#REF!</v>
      </c>
      <c r="AD274" s="40" t="e">
        <f>#REF!-AC274</f>
        <v>#REF!</v>
      </c>
      <c r="AE274" s="47">
        <f t="shared" ref="AE274:BB274" si="139">SUM(AE272:AE273)</f>
        <v>0</v>
      </c>
      <c r="AF274" s="50">
        <f t="shared" si="139"/>
        <v>0</v>
      </c>
      <c r="AG274" s="50">
        <f t="shared" si="139"/>
        <v>0</v>
      </c>
      <c r="AH274" s="50">
        <f t="shared" si="139"/>
        <v>0</v>
      </c>
      <c r="AI274" s="50">
        <f t="shared" si="139"/>
        <v>0</v>
      </c>
      <c r="AJ274" s="50">
        <f t="shared" si="139"/>
        <v>0</v>
      </c>
      <c r="AK274" s="50">
        <f t="shared" si="139"/>
        <v>0</v>
      </c>
      <c r="AL274" s="50">
        <f t="shared" si="139"/>
        <v>0</v>
      </c>
      <c r="AM274" s="50">
        <f t="shared" si="139"/>
        <v>0</v>
      </c>
      <c r="AN274" s="50">
        <f t="shared" si="139"/>
        <v>0</v>
      </c>
      <c r="AO274" s="50">
        <f t="shared" si="139"/>
        <v>0</v>
      </c>
      <c r="AP274" s="50">
        <f t="shared" si="139"/>
        <v>0</v>
      </c>
      <c r="AQ274" s="50">
        <f t="shared" si="139"/>
        <v>0</v>
      </c>
      <c r="AR274" s="50">
        <f t="shared" si="139"/>
        <v>0</v>
      </c>
      <c r="AS274" s="50">
        <f t="shared" si="139"/>
        <v>0</v>
      </c>
      <c r="AT274" s="50">
        <f t="shared" si="139"/>
        <v>0</v>
      </c>
      <c r="AU274" s="50">
        <f t="shared" si="139"/>
        <v>0</v>
      </c>
      <c r="AV274" s="50">
        <f t="shared" si="139"/>
        <v>0</v>
      </c>
      <c r="AW274" s="50">
        <f t="shared" si="139"/>
        <v>0</v>
      </c>
      <c r="AX274" s="50">
        <f t="shared" si="139"/>
        <v>0</v>
      </c>
      <c r="AY274" s="50">
        <f t="shared" si="139"/>
        <v>0</v>
      </c>
      <c r="AZ274" s="50">
        <f t="shared" si="139"/>
        <v>0</v>
      </c>
      <c r="BA274" s="50">
        <f t="shared" si="139"/>
        <v>0</v>
      </c>
      <c r="BB274" s="50">
        <f t="shared" si="139"/>
        <v>0</v>
      </c>
      <c r="BC274" s="20">
        <f t="shared" si="131"/>
        <v>0</v>
      </c>
    </row>
    <row r="275" spans="1:55" hidden="1">
      <c r="A275" s="30" t="s">
        <v>475</v>
      </c>
      <c r="B275" s="30" t="s">
        <v>36</v>
      </c>
      <c r="C275" s="16" t="s">
        <v>57</v>
      </c>
      <c r="D275" s="16"/>
      <c r="E275" s="16" t="s">
        <v>476</v>
      </c>
      <c r="F275" s="17" t="s">
        <v>472</v>
      </c>
      <c r="G275" s="51">
        <v>391</v>
      </c>
      <c r="H275" s="51">
        <v>78</v>
      </c>
      <c r="I275" s="51">
        <v>48</v>
      </c>
      <c r="J275" s="51">
        <v>11</v>
      </c>
      <c r="K275" s="51">
        <v>16</v>
      </c>
      <c r="L275" s="51">
        <v>63</v>
      </c>
      <c r="M275" s="51"/>
      <c r="N275" s="51"/>
      <c r="O275" s="51"/>
      <c r="P275" s="51"/>
      <c r="Q275" s="51"/>
      <c r="R275" s="51"/>
      <c r="S275" s="51">
        <v>72</v>
      </c>
      <c r="T275" s="51">
        <v>32</v>
      </c>
      <c r="U275" s="51">
        <v>53</v>
      </c>
      <c r="V275" s="51"/>
      <c r="W275" s="51">
        <v>23</v>
      </c>
      <c r="X275" s="51"/>
      <c r="Y275" s="51"/>
      <c r="Z275" s="51"/>
      <c r="AA275" s="51"/>
      <c r="AB275" s="51"/>
      <c r="AC275" s="20" t="e">
        <f>#REF!</f>
        <v>#REF!</v>
      </c>
      <c r="AD275" s="21" t="e">
        <f>#REF!-AC275</f>
        <v>#REF!</v>
      </c>
      <c r="AE275" s="51"/>
      <c r="AF275" s="51"/>
      <c r="AG275" s="51"/>
      <c r="AH275" s="51"/>
      <c r="AI275" s="51"/>
      <c r="AJ275" s="51"/>
      <c r="AK275" s="51"/>
      <c r="AL275" s="51"/>
      <c r="AM275" s="51"/>
      <c r="AN275" s="51"/>
      <c r="AO275" s="51"/>
      <c r="AP275" s="51"/>
      <c r="AQ275" s="51"/>
      <c r="AR275" s="51"/>
      <c r="AS275" s="51"/>
      <c r="AT275" s="51"/>
      <c r="AU275" s="51"/>
      <c r="AV275" s="51"/>
      <c r="AW275" s="51"/>
      <c r="AX275" s="51"/>
      <c r="AY275" s="51"/>
      <c r="AZ275" s="51"/>
      <c r="BA275" s="51"/>
      <c r="BB275" s="51"/>
      <c r="BC275" s="20">
        <f t="shared" si="131"/>
        <v>0</v>
      </c>
    </row>
    <row r="276" spans="1:55" ht="15.75" hidden="1">
      <c r="A276" s="24" t="s">
        <v>477</v>
      </c>
      <c r="B276" s="24" t="s">
        <v>36</v>
      </c>
      <c r="C276" s="16" t="s">
        <v>37</v>
      </c>
      <c r="D276" s="16"/>
      <c r="E276" s="16" t="s">
        <v>478</v>
      </c>
      <c r="F276" s="17" t="s">
        <v>472</v>
      </c>
      <c r="G276" s="49">
        <v>41</v>
      </c>
      <c r="H276" s="25">
        <v>21</v>
      </c>
      <c r="I276" s="25"/>
      <c r="J276" s="25"/>
      <c r="K276" s="25"/>
      <c r="L276" s="25"/>
      <c r="M276" s="25"/>
      <c r="N276" s="25">
        <v>16</v>
      </c>
      <c r="O276" s="25"/>
      <c r="P276" s="25"/>
      <c r="Q276" s="25">
        <v>24</v>
      </c>
      <c r="R276" s="25"/>
      <c r="S276" s="25">
        <v>100</v>
      </c>
      <c r="T276" s="25">
        <v>34</v>
      </c>
      <c r="U276" s="25">
        <v>30</v>
      </c>
      <c r="V276" s="25"/>
      <c r="W276" s="25"/>
      <c r="X276" s="25"/>
      <c r="Y276" s="25"/>
      <c r="Z276" s="25"/>
      <c r="AA276" s="25"/>
      <c r="AB276" s="25"/>
      <c r="AC276" s="20" t="e">
        <f>#REF!</f>
        <v>#REF!</v>
      </c>
      <c r="AD276" s="21" t="e">
        <f>#REF!-AC276</f>
        <v>#REF!</v>
      </c>
      <c r="AE276" s="49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0">
        <f t="shared" si="131"/>
        <v>0</v>
      </c>
    </row>
    <row r="277" spans="1:55" ht="15.75" hidden="1">
      <c r="A277" s="360" t="s">
        <v>479</v>
      </c>
      <c r="B277" s="360" t="s">
        <v>36</v>
      </c>
      <c r="C277" s="16" t="s">
        <v>37</v>
      </c>
      <c r="D277" s="16"/>
      <c r="E277" s="16" t="s">
        <v>480</v>
      </c>
      <c r="F277" s="17" t="s">
        <v>472</v>
      </c>
      <c r="G277" s="49">
        <v>60</v>
      </c>
      <c r="H277" s="25"/>
      <c r="I277" s="25"/>
      <c r="J277" s="25"/>
      <c r="K277" s="25">
        <v>11</v>
      </c>
      <c r="L277" s="25"/>
      <c r="M277" s="25"/>
      <c r="N277" s="25">
        <v>20</v>
      </c>
      <c r="O277" s="25"/>
      <c r="P277" s="25"/>
      <c r="Q277" s="25"/>
      <c r="R277" s="25"/>
      <c r="S277" s="25">
        <v>5</v>
      </c>
      <c r="T277" s="25">
        <v>20</v>
      </c>
      <c r="U277" s="25"/>
      <c r="V277" s="25">
        <v>5</v>
      </c>
      <c r="W277" s="25">
        <v>42</v>
      </c>
      <c r="X277" s="174"/>
      <c r="Y277" s="174">
        <v>2</v>
      </c>
      <c r="Z277" s="25"/>
      <c r="AA277" s="25">
        <v>39</v>
      </c>
      <c r="AB277" s="25">
        <v>22</v>
      </c>
      <c r="AC277" s="20" t="e">
        <f>#REF!</f>
        <v>#REF!</v>
      </c>
      <c r="AD277" s="21" t="e">
        <f>#REF!-AC277</f>
        <v>#REF!</v>
      </c>
      <c r="AE277" s="49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174"/>
      <c r="AV277" s="174"/>
      <c r="AW277" s="25"/>
      <c r="AX277" s="25"/>
      <c r="AY277" s="25"/>
      <c r="AZ277" s="51"/>
      <c r="BA277" s="51"/>
      <c r="BB277" s="51"/>
      <c r="BC277" s="20">
        <f t="shared" si="131"/>
        <v>0</v>
      </c>
    </row>
    <row r="278" spans="1:55" hidden="1">
      <c r="A278" s="36" t="s">
        <v>481</v>
      </c>
      <c r="B278" s="36" t="s">
        <v>36</v>
      </c>
      <c r="C278" s="37" t="s">
        <v>48</v>
      </c>
      <c r="D278" s="16"/>
      <c r="E278" s="37" t="s">
        <v>476</v>
      </c>
      <c r="F278" s="38" t="s">
        <v>472</v>
      </c>
      <c r="G278" s="47">
        <f>SUM(G275:G277)</f>
        <v>492</v>
      </c>
      <c r="H278" s="50">
        <f t="shared" ref="H278:Z278" si="140">SUM(H275:H277)</f>
        <v>99</v>
      </c>
      <c r="I278" s="50">
        <f t="shared" si="140"/>
        <v>48</v>
      </c>
      <c r="J278" s="50">
        <f t="shared" si="140"/>
        <v>11</v>
      </c>
      <c r="K278" s="50">
        <f t="shared" si="140"/>
        <v>27</v>
      </c>
      <c r="L278" s="50">
        <f t="shared" si="140"/>
        <v>63</v>
      </c>
      <c r="M278" s="50">
        <f t="shared" si="140"/>
        <v>0</v>
      </c>
      <c r="N278" s="50">
        <f t="shared" si="140"/>
        <v>36</v>
      </c>
      <c r="O278" s="50">
        <f t="shared" si="140"/>
        <v>0</v>
      </c>
      <c r="P278" s="50">
        <f t="shared" si="140"/>
        <v>0</v>
      </c>
      <c r="Q278" s="50">
        <f t="shared" si="140"/>
        <v>24</v>
      </c>
      <c r="R278" s="50">
        <f t="shared" si="140"/>
        <v>0</v>
      </c>
      <c r="S278" s="50">
        <f t="shared" si="140"/>
        <v>177</v>
      </c>
      <c r="T278" s="50">
        <f t="shared" si="140"/>
        <v>86</v>
      </c>
      <c r="U278" s="50">
        <f t="shared" si="140"/>
        <v>83</v>
      </c>
      <c r="V278" s="50">
        <f t="shared" si="140"/>
        <v>5</v>
      </c>
      <c r="W278" s="50">
        <f t="shared" si="140"/>
        <v>65</v>
      </c>
      <c r="X278" s="50">
        <f t="shared" si="140"/>
        <v>0</v>
      </c>
      <c r="Y278" s="50">
        <f t="shared" si="140"/>
        <v>2</v>
      </c>
      <c r="Z278" s="50">
        <f t="shared" si="140"/>
        <v>0</v>
      </c>
      <c r="AA278" s="50">
        <f>SUM(AA275:AA277)</f>
        <v>39</v>
      </c>
      <c r="AB278" s="50">
        <f>SUM(AB275:AB277)</f>
        <v>22</v>
      </c>
      <c r="AC278" s="20" t="e">
        <f>#REF!</f>
        <v>#REF!</v>
      </c>
      <c r="AD278" s="40" t="e">
        <f>#REF!-AC278</f>
        <v>#REF!</v>
      </c>
      <c r="AE278" s="47">
        <f>SUM(AE275:AE277)</f>
        <v>0</v>
      </c>
      <c r="AF278" s="50">
        <f t="shared" ref="AF278:AW278" si="141">SUM(AF275:AF277)</f>
        <v>0</v>
      </c>
      <c r="AG278" s="50">
        <f t="shared" si="141"/>
        <v>0</v>
      </c>
      <c r="AH278" s="50">
        <f t="shared" si="141"/>
        <v>0</v>
      </c>
      <c r="AI278" s="50">
        <f t="shared" si="141"/>
        <v>0</v>
      </c>
      <c r="AJ278" s="50">
        <f t="shared" si="141"/>
        <v>0</v>
      </c>
      <c r="AK278" s="50">
        <f t="shared" si="141"/>
        <v>0</v>
      </c>
      <c r="AL278" s="50">
        <f t="shared" si="141"/>
        <v>0</v>
      </c>
      <c r="AM278" s="50">
        <f t="shared" si="141"/>
        <v>0</v>
      </c>
      <c r="AN278" s="50">
        <f t="shared" si="141"/>
        <v>0</v>
      </c>
      <c r="AO278" s="50">
        <f t="shared" si="141"/>
        <v>0</v>
      </c>
      <c r="AP278" s="50">
        <f t="shared" si="141"/>
        <v>0</v>
      </c>
      <c r="AQ278" s="50">
        <f t="shared" si="141"/>
        <v>0</v>
      </c>
      <c r="AR278" s="50">
        <f t="shared" si="141"/>
        <v>0</v>
      </c>
      <c r="AS278" s="50">
        <f t="shared" si="141"/>
        <v>0</v>
      </c>
      <c r="AT278" s="50">
        <f t="shared" si="141"/>
        <v>0</v>
      </c>
      <c r="AU278" s="50">
        <f t="shared" si="141"/>
        <v>0</v>
      </c>
      <c r="AV278" s="50">
        <f t="shared" si="141"/>
        <v>0</v>
      </c>
      <c r="AW278" s="50">
        <f t="shared" si="141"/>
        <v>0</v>
      </c>
      <c r="AX278" s="50">
        <f>SUM(AX275:AX277)</f>
        <v>0</v>
      </c>
      <c r="AY278" s="50">
        <f>SUM(AY275:AY277)</f>
        <v>0</v>
      </c>
      <c r="AZ278" s="50">
        <f>SUM(AZ275:AZ277)</f>
        <v>0</v>
      </c>
      <c r="BA278" s="50">
        <f t="shared" ref="BA278:BB278" si="142">SUM(BA275:BA277)</f>
        <v>0</v>
      </c>
      <c r="BB278" s="50">
        <f t="shared" si="142"/>
        <v>0</v>
      </c>
      <c r="BC278" s="20">
        <f t="shared" si="131"/>
        <v>0</v>
      </c>
    </row>
    <row r="279" spans="1:55" hidden="1">
      <c r="A279" s="361" t="s">
        <v>482</v>
      </c>
      <c r="B279" s="361" t="s">
        <v>36</v>
      </c>
      <c r="C279" s="16" t="s">
        <v>37</v>
      </c>
      <c r="D279" s="16"/>
      <c r="E279" s="16" t="s">
        <v>483</v>
      </c>
      <c r="F279" s="17" t="s">
        <v>472</v>
      </c>
      <c r="G279" s="321">
        <v>108</v>
      </c>
      <c r="H279" s="116">
        <v>321</v>
      </c>
      <c r="I279" s="116"/>
      <c r="J279" s="116"/>
      <c r="K279" s="116"/>
      <c r="L279" s="116">
        <v>124</v>
      </c>
      <c r="M279" s="116"/>
      <c r="N279" s="116">
        <v>67</v>
      </c>
      <c r="O279" s="116"/>
      <c r="P279" s="116"/>
      <c r="Q279" s="116"/>
      <c r="R279" s="116"/>
      <c r="S279" s="116">
        <v>57</v>
      </c>
      <c r="T279" s="116"/>
      <c r="U279" s="359">
        <v>215</v>
      </c>
      <c r="V279" s="359">
        <v>21</v>
      </c>
      <c r="W279" s="359">
        <v>17</v>
      </c>
      <c r="X279" s="359"/>
      <c r="Y279" s="359">
        <v>50</v>
      </c>
      <c r="Z279" s="25">
        <v>37</v>
      </c>
      <c r="AA279" s="25"/>
      <c r="AB279" s="25"/>
      <c r="AC279" s="20" t="e">
        <f>#REF!</f>
        <v>#REF!</v>
      </c>
      <c r="AD279" s="21" t="e">
        <f>#REF!-AC279</f>
        <v>#REF!</v>
      </c>
      <c r="AE279" s="321"/>
      <c r="AF279" s="116"/>
      <c r="AG279" s="116"/>
      <c r="AH279" s="116"/>
      <c r="AI279" s="116"/>
      <c r="AJ279" s="116"/>
      <c r="AK279" s="116"/>
      <c r="AL279" s="116"/>
      <c r="AM279" s="116"/>
      <c r="AN279" s="116"/>
      <c r="AO279" s="116"/>
      <c r="AP279" s="116"/>
      <c r="AQ279" s="116"/>
      <c r="AR279" s="359"/>
      <c r="AS279" s="359"/>
      <c r="AT279" s="359"/>
      <c r="AU279" s="359"/>
      <c r="AV279" s="359"/>
      <c r="AW279" s="25"/>
      <c r="AX279" s="25"/>
      <c r="AY279" s="25"/>
      <c r="AZ279" s="25"/>
      <c r="BA279" s="25"/>
      <c r="BB279" s="25"/>
      <c r="BC279" s="20">
        <f t="shared" si="131"/>
        <v>0</v>
      </c>
    </row>
    <row r="280" spans="1:55" ht="15.75" hidden="1">
      <c r="A280" s="74" t="s">
        <v>484</v>
      </c>
      <c r="B280" s="74" t="s">
        <v>36</v>
      </c>
      <c r="C280" s="16" t="s">
        <v>37</v>
      </c>
      <c r="D280" s="16"/>
      <c r="E280" s="16" t="s">
        <v>485</v>
      </c>
      <c r="F280" s="17" t="s">
        <v>472</v>
      </c>
      <c r="G280" s="51">
        <v>467.85714285714283</v>
      </c>
      <c r="H280" s="51">
        <v>169.85714285714286</v>
      </c>
      <c r="I280" s="51">
        <v>22.142857142857142</v>
      </c>
      <c r="J280" s="51">
        <v>21.285714285714285</v>
      </c>
      <c r="K280" s="51">
        <v>6.5714285714285712</v>
      </c>
      <c r="L280" s="51">
        <v>31</v>
      </c>
      <c r="M280" s="51">
        <v>0</v>
      </c>
      <c r="N280" s="51">
        <v>29.285714285714285</v>
      </c>
      <c r="O280" s="51">
        <v>0</v>
      </c>
      <c r="P280" s="51">
        <v>1.4285714285714286</v>
      </c>
      <c r="Q280" s="51">
        <v>180.57142857142858</v>
      </c>
      <c r="R280" s="51">
        <v>1.5714285714285714</v>
      </c>
      <c r="S280" s="51">
        <v>33.857142857142854</v>
      </c>
      <c r="T280" s="51">
        <v>71.285714285714292</v>
      </c>
      <c r="U280" s="51">
        <v>237</v>
      </c>
      <c r="V280" s="51">
        <v>4.8571428571428568</v>
      </c>
      <c r="W280" s="51">
        <v>25</v>
      </c>
      <c r="X280" s="51">
        <v>12.285714285714286</v>
      </c>
      <c r="Y280" s="51">
        <v>31.428571428571427</v>
      </c>
      <c r="Z280" s="51">
        <v>19.428571428571427</v>
      </c>
      <c r="AA280" s="51">
        <v>1.1428571428571428</v>
      </c>
      <c r="AB280" s="51">
        <v>25.714285714285715</v>
      </c>
      <c r="AC280" s="20" t="e">
        <f>#REF!</f>
        <v>#REF!</v>
      </c>
      <c r="AD280" s="21" t="e">
        <f>#REF!-AC280</f>
        <v>#REF!</v>
      </c>
      <c r="AE280" s="51"/>
      <c r="AF280" s="51"/>
      <c r="AG280" s="51"/>
      <c r="AH280" s="51"/>
      <c r="AI280" s="51"/>
      <c r="AJ280" s="51"/>
      <c r="AK280" s="51"/>
      <c r="AL280" s="51"/>
      <c r="AM280" s="51"/>
      <c r="AN280" s="51"/>
      <c r="AO280" s="51"/>
      <c r="AP280" s="51"/>
      <c r="AQ280" s="51"/>
      <c r="AR280" s="51"/>
      <c r="AS280" s="51"/>
      <c r="AT280" s="51"/>
      <c r="AU280" s="51"/>
      <c r="AV280" s="51"/>
      <c r="AW280" s="51"/>
      <c r="AX280" s="51"/>
      <c r="AY280" s="51"/>
      <c r="AZ280" s="51"/>
      <c r="BA280" s="51"/>
      <c r="BB280" s="51"/>
      <c r="BC280" s="20">
        <f t="shared" si="131"/>
        <v>0</v>
      </c>
    </row>
    <row r="281" spans="1:55" ht="15.75" hidden="1">
      <c r="A281" s="23" t="s">
        <v>486</v>
      </c>
      <c r="B281" s="30" t="s">
        <v>36</v>
      </c>
      <c r="C281" s="16" t="s">
        <v>37</v>
      </c>
      <c r="D281" s="16"/>
      <c r="E281" s="16" t="s">
        <v>487</v>
      </c>
      <c r="F281" s="17" t="s">
        <v>472</v>
      </c>
      <c r="G281" s="31">
        <v>423</v>
      </c>
      <c r="H281" s="32">
        <v>68</v>
      </c>
      <c r="I281" s="32">
        <v>77</v>
      </c>
      <c r="J281" s="32"/>
      <c r="K281" s="32"/>
      <c r="L281" s="32">
        <v>19</v>
      </c>
      <c r="M281" s="32"/>
      <c r="N281" s="32">
        <v>10</v>
      </c>
      <c r="O281" s="32"/>
      <c r="P281" s="32"/>
      <c r="Q281" s="32"/>
      <c r="R281" s="32"/>
      <c r="S281" s="32">
        <v>24</v>
      </c>
      <c r="T281" s="32">
        <v>27</v>
      </c>
      <c r="U281" s="32">
        <v>204</v>
      </c>
      <c r="V281" s="32"/>
      <c r="W281" s="32">
        <v>12</v>
      </c>
      <c r="X281" s="32">
        <v>16</v>
      </c>
      <c r="Y281" s="32">
        <v>6</v>
      </c>
      <c r="Z281" s="25">
        <v>11</v>
      </c>
      <c r="AA281" s="25"/>
      <c r="AB281" s="32">
        <v>32</v>
      </c>
      <c r="AC281" s="20" t="e">
        <f>#REF!</f>
        <v>#REF!</v>
      </c>
      <c r="AD281" s="21" t="e">
        <f>#REF!-AC281</f>
        <v>#REF!</v>
      </c>
      <c r="AE281" s="31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25"/>
      <c r="AX281" s="25"/>
      <c r="AY281" s="32"/>
      <c r="AZ281" s="32"/>
      <c r="BA281" s="32"/>
      <c r="BB281" s="32"/>
      <c r="BC281" s="20">
        <f t="shared" si="131"/>
        <v>0</v>
      </c>
    </row>
    <row r="282" spans="1:55" hidden="1">
      <c r="A282" s="30" t="s">
        <v>488</v>
      </c>
      <c r="B282" s="30" t="s">
        <v>36</v>
      </c>
      <c r="C282" s="16" t="s">
        <v>57</v>
      </c>
      <c r="D282" s="16"/>
      <c r="E282" s="16" t="s">
        <v>485</v>
      </c>
      <c r="F282" s="17" t="s">
        <v>472</v>
      </c>
      <c r="G282" s="51">
        <v>467.85714285714283</v>
      </c>
      <c r="H282" s="51">
        <v>169.85714285714286</v>
      </c>
      <c r="I282" s="51">
        <v>22.142857142857142</v>
      </c>
      <c r="J282" s="51">
        <v>21.285714285714285</v>
      </c>
      <c r="K282" s="51">
        <v>6.5714285714285712</v>
      </c>
      <c r="L282" s="51">
        <v>31</v>
      </c>
      <c r="M282" s="51">
        <v>0</v>
      </c>
      <c r="N282" s="51">
        <v>29.285714285714285</v>
      </c>
      <c r="O282" s="51">
        <v>0</v>
      </c>
      <c r="P282" s="51">
        <v>1.4285714285714286</v>
      </c>
      <c r="Q282" s="51">
        <v>180.57142857142858</v>
      </c>
      <c r="R282" s="51">
        <v>1.5714285714285714</v>
      </c>
      <c r="S282" s="51">
        <v>33.857142857142854</v>
      </c>
      <c r="T282" s="51">
        <v>71.285714285714292</v>
      </c>
      <c r="U282" s="51">
        <v>237</v>
      </c>
      <c r="V282" s="51">
        <v>4.8571428571428568</v>
      </c>
      <c r="W282" s="51">
        <v>25</v>
      </c>
      <c r="X282" s="51">
        <v>12.285714285714286</v>
      </c>
      <c r="Y282" s="51">
        <v>31.428571428571427</v>
      </c>
      <c r="Z282" s="51">
        <v>19.428571428571427</v>
      </c>
      <c r="AA282" s="51">
        <v>1.1428571428571428</v>
      </c>
      <c r="AB282" s="51">
        <v>25.714285714285715</v>
      </c>
      <c r="AC282" s="20" t="e">
        <f>#REF!</f>
        <v>#REF!</v>
      </c>
      <c r="AD282" s="21" t="e">
        <f>#REF!-AC282</f>
        <v>#REF!</v>
      </c>
      <c r="AE282" s="51"/>
      <c r="AF282" s="51"/>
      <c r="AG282" s="51"/>
      <c r="AH282" s="51"/>
      <c r="AI282" s="51"/>
      <c r="AJ282" s="51"/>
      <c r="AK282" s="51"/>
      <c r="AL282" s="51"/>
      <c r="AM282" s="51"/>
      <c r="AN282" s="51"/>
      <c r="AO282" s="51"/>
      <c r="AP282" s="51"/>
      <c r="AQ282" s="51"/>
      <c r="AR282" s="51"/>
      <c r="AS282" s="51"/>
      <c r="AT282" s="51"/>
      <c r="AU282" s="51"/>
      <c r="AV282" s="51"/>
      <c r="AW282" s="51"/>
      <c r="AX282" s="51"/>
      <c r="AY282" s="51"/>
      <c r="AZ282" s="51"/>
      <c r="BA282" s="51"/>
      <c r="BB282" s="51"/>
      <c r="BC282" s="20">
        <f t="shared" si="131"/>
        <v>0</v>
      </c>
    </row>
    <row r="283" spans="1:55" ht="15.75" hidden="1">
      <c r="A283" s="74" t="s">
        <v>52</v>
      </c>
      <c r="B283" s="74" t="s">
        <v>36</v>
      </c>
      <c r="C283" s="16" t="s">
        <v>37</v>
      </c>
      <c r="D283" s="16"/>
      <c r="E283" s="16" t="s">
        <v>485</v>
      </c>
      <c r="F283" s="17" t="s">
        <v>472</v>
      </c>
      <c r="G283" s="51">
        <v>467.85714285714283</v>
      </c>
      <c r="H283" s="51">
        <v>169.85714285714286</v>
      </c>
      <c r="I283" s="51">
        <v>22.142857142857142</v>
      </c>
      <c r="J283" s="51">
        <v>21.285714285714285</v>
      </c>
      <c r="K283" s="51">
        <v>6.5714285714285712</v>
      </c>
      <c r="L283" s="51">
        <v>31</v>
      </c>
      <c r="M283" s="51">
        <v>0</v>
      </c>
      <c r="N283" s="51">
        <v>29.285714285714285</v>
      </c>
      <c r="O283" s="51">
        <v>0</v>
      </c>
      <c r="P283" s="51">
        <v>1.4285714285714286</v>
      </c>
      <c r="Q283" s="51">
        <v>180.57142857142858</v>
      </c>
      <c r="R283" s="51">
        <v>1.5714285714285714</v>
      </c>
      <c r="S283" s="51">
        <v>33.857142857142854</v>
      </c>
      <c r="T283" s="51">
        <v>71.285714285714292</v>
      </c>
      <c r="U283" s="51">
        <v>237</v>
      </c>
      <c r="V283" s="51">
        <v>4.8571428571428568</v>
      </c>
      <c r="W283" s="51">
        <v>25</v>
      </c>
      <c r="X283" s="51">
        <v>12.285714285714286</v>
      </c>
      <c r="Y283" s="51">
        <v>31.428571428571427</v>
      </c>
      <c r="Z283" s="51">
        <v>19.428571428571427</v>
      </c>
      <c r="AA283" s="51">
        <v>1.1428571428571428</v>
      </c>
      <c r="AB283" s="51">
        <v>25.714285714285715</v>
      </c>
      <c r="AC283" s="20" t="e">
        <f>#REF!</f>
        <v>#REF!</v>
      </c>
      <c r="AD283" s="21" t="e">
        <f>#REF!-AC283</f>
        <v>#REF!</v>
      </c>
      <c r="AE283" s="51"/>
      <c r="AF283" s="51"/>
      <c r="AG283" s="51"/>
      <c r="AH283" s="51"/>
      <c r="AI283" s="51"/>
      <c r="AJ283" s="51"/>
      <c r="AK283" s="51"/>
      <c r="AL283" s="51"/>
      <c r="AM283" s="51"/>
      <c r="AN283" s="51"/>
      <c r="AO283" s="51"/>
      <c r="AP283" s="51"/>
      <c r="AQ283" s="51"/>
      <c r="AR283" s="51"/>
      <c r="AS283" s="51"/>
      <c r="AT283" s="51"/>
      <c r="AU283" s="51"/>
      <c r="AV283" s="51"/>
      <c r="AW283" s="51"/>
      <c r="AX283" s="51"/>
      <c r="AY283" s="51"/>
      <c r="AZ283" s="51"/>
      <c r="BA283" s="51"/>
      <c r="BB283" s="51"/>
      <c r="BC283" s="20">
        <f t="shared" si="131"/>
        <v>0</v>
      </c>
    </row>
    <row r="284" spans="1:55" hidden="1">
      <c r="A284" s="36" t="s">
        <v>489</v>
      </c>
      <c r="B284" s="36" t="s">
        <v>36</v>
      </c>
      <c r="C284" s="37" t="s">
        <v>48</v>
      </c>
      <c r="D284" s="16"/>
      <c r="E284" s="37" t="s">
        <v>490</v>
      </c>
      <c r="F284" s="38" t="s">
        <v>472</v>
      </c>
      <c r="G284" s="58">
        <f>SUM(G279:G283)</f>
        <v>1934.5714285714287</v>
      </c>
      <c r="H284" s="164">
        <f t="shared" ref="H284:AB284" si="143">SUM(H279:H283)</f>
        <v>898.57142857142867</v>
      </c>
      <c r="I284" s="164">
        <f t="shared" si="143"/>
        <v>143.42857142857142</v>
      </c>
      <c r="J284" s="164">
        <f t="shared" si="143"/>
        <v>63.857142857142854</v>
      </c>
      <c r="K284" s="164">
        <f t="shared" si="143"/>
        <v>19.714285714285715</v>
      </c>
      <c r="L284" s="164">
        <f t="shared" si="143"/>
        <v>236</v>
      </c>
      <c r="M284" s="164">
        <f t="shared" si="143"/>
        <v>0</v>
      </c>
      <c r="N284" s="164">
        <f t="shared" si="143"/>
        <v>164.85714285714283</v>
      </c>
      <c r="O284" s="164">
        <f t="shared" si="143"/>
        <v>0</v>
      </c>
      <c r="P284" s="164">
        <f t="shared" si="143"/>
        <v>4.2857142857142856</v>
      </c>
      <c r="Q284" s="164">
        <f t="shared" si="143"/>
        <v>541.71428571428578</v>
      </c>
      <c r="R284" s="164">
        <f t="shared" si="143"/>
        <v>4.7142857142857144</v>
      </c>
      <c r="S284" s="164">
        <f t="shared" si="143"/>
        <v>182.57142857142858</v>
      </c>
      <c r="T284" s="164">
        <f t="shared" si="143"/>
        <v>240.85714285714289</v>
      </c>
      <c r="U284" s="164">
        <f t="shared" si="143"/>
        <v>1130</v>
      </c>
      <c r="V284" s="164">
        <f t="shared" si="143"/>
        <v>35.571428571428569</v>
      </c>
      <c r="W284" s="164">
        <f t="shared" si="143"/>
        <v>104</v>
      </c>
      <c r="X284" s="164">
        <f t="shared" si="143"/>
        <v>52.857142857142854</v>
      </c>
      <c r="Y284" s="164">
        <f t="shared" si="143"/>
        <v>150.28571428571428</v>
      </c>
      <c r="Z284" s="164">
        <f t="shared" si="143"/>
        <v>106.28571428571429</v>
      </c>
      <c r="AA284" s="164">
        <f t="shared" si="143"/>
        <v>3.4285714285714284</v>
      </c>
      <c r="AB284" s="164">
        <f t="shared" si="143"/>
        <v>109.14285714285714</v>
      </c>
      <c r="AC284" s="20" t="e">
        <f>#REF!</f>
        <v>#REF!</v>
      </c>
      <c r="AD284" s="40" t="e">
        <f>#REF!-AC284</f>
        <v>#REF!</v>
      </c>
      <c r="AE284" s="58">
        <f>SUM(AE279:AE283)</f>
        <v>0</v>
      </c>
      <c r="AF284" s="164">
        <f t="shared" ref="AF284:BB284" si="144">SUM(AF279:AF283)</f>
        <v>0</v>
      </c>
      <c r="AG284" s="164">
        <f t="shared" si="144"/>
        <v>0</v>
      </c>
      <c r="AH284" s="164">
        <f t="shared" si="144"/>
        <v>0</v>
      </c>
      <c r="AI284" s="164">
        <f t="shared" si="144"/>
        <v>0</v>
      </c>
      <c r="AJ284" s="164">
        <f t="shared" si="144"/>
        <v>0</v>
      </c>
      <c r="AK284" s="164">
        <f t="shared" si="144"/>
        <v>0</v>
      </c>
      <c r="AL284" s="164">
        <f t="shared" si="144"/>
        <v>0</v>
      </c>
      <c r="AM284" s="164">
        <f t="shared" si="144"/>
        <v>0</v>
      </c>
      <c r="AN284" s="164">
        <f t="shared" si="144"/>
        <v>0</v>
      </c>
      <c r="AO284" s="164">
        <f t="shared" si="144"/>
        <v>0</v>
      </c>
      <c r="AP284" s="164">
        <f t="shared" si="144"/>
        <v>0</v>
      </c>
      <c r="AQ284" s="164">
        <f t="shared" si="144"/>
        <v>0</v>
      </c>
      <c r="AR284" s="164">
        <f t="shared" si="144"/>
        <v>0</v>
      </c>
      <c r="AS284" s="164">
        <f t="shared" si="144"/>
        <v>0</v>
      </c>
      <c r="AT284" s="164">
        <f t="shared" si="144"/>
        <v>0</v>
      </c>
      <c r="AU284" s="164">
        <f t="shared" si="144"/>
        <v>0</v>
      </c>
      <c r="AV284" s="164">
        <f t="shared" si="144"/>
        <v>0</v>
      </c>
      <c r="AW284" s="164">
        <f t="shared" si="144"/>
        <v>0</v>
      </c>
      <c r="AX284" s="164">
        <f t="shared" si="144"/>
        <v>0</v>
      </c>
      <c r="AY284" s="164">
        <f t="shared" si="144"/>
        <v>0</v>
      </c>
      <c r="AZ284" s="164">
        <f t="shared" si="144"/>
        <v>0</v>
      </c>
      <c r="BA284" s="164">
        <f t="shared" si="144"/>
        <v>0</v>
      </c>
      <c r="BB284" s="164">
        <f t="shared" si="144"/>
        <v>0</v>
      </c>
      <c r="BC284" s="20">
        <f t="shared" si="131"/>
        <v>0</v>
      </c>
    </row>
    <row r="285" spans="1:55" ht="15.75" hidden="1">
      <c r="A285" s="74" t="s">
        <v>491</v>
      </c>
      <c r="B285" s="74" t="s">
        <v>36</v>
      </c>
      <c r="C285" s="16" t="s">
        <v>57</v>
      </c>
      <c r="D285" s="16"/>
      <c r="E285" s="16" t="s">
        <v>485</v>
      </c>
      <c r="F285" s="17" t="s">
        <v>472</v>
      </c>
      <c r="G285" s="51">
        <v>467.85714285714283</v>
      </c>
      <c r="H285" s="51">
        <v>169.85714285714286</v>
      </c>
      <c r="I285" s="51">
        <v>22.142857142857142</v>
      </c>
      <c r="J285" s="51">
        <v>21.285714285714285</v>
      </c>
      <c r="K285" s="51">
        <v>6.5714285714285712</v>
      </c>
      <c r="L285" s="51">
        <v>31</v>
      </c>
      <c r="M285" s="51">
        <v>0</v>
      </c>
      <c r="N285" s="51">
        <v>29.285714285714285</v>
      </c>
      <c r="O285" s="51">
        <v>0</v>
      </c>
      <c r="P285" s="51">
        <v>1.4285714285714286</v>
      </c>
      <c r="Q285" s="51">
        <v>180.57142857142858</v>
      </c>
      <c r="R285" s="51">
        <v>1.5714285714285714</v>
      </c>
      <c r="S285" s="51">
        <v>33.857142857142854</v>
      </c>
      <c r="T285" s="51">
        <v>71.285714285714292</v>
      </c>
      <c r="U285" s="51">
        <v>237</v>
      </c>
      <c r="V285" s="51">
        <v>4.8571428571428568</v>
      </c>
      <c r="W285" s="51">
        <v>25</v>
      </c>
      <c r="X285" s="51">
        <v>12.285714285714286</v>
      </c>
      <c r="Y285" s="51">
        <v>31.428571428571427</v>
      </c>
      <c r="Z285" s="51">
        <v>19.428571428571427</v>
      </c>
      <c r="AA285" s="51">
        <v>1.1428571428571428</v>
      </c>
      <c r="AB285" s="51">
        <v>25.714285714285715</v>
      </c>
      <c r="AC285" s="20" t="e">
        <f>#REF!</f>
        <v>#REF!</v>
      </c>
      <c r="AD285" s="21" t="e">
        <f>#REF!-AC285</f>
        <v>#REF!</v>
      </c>
      <c r="AE285" s="51"/>
      <c r="AF285" s="51"/>
      <c r="AG285" s="51"/>
      <c r="AH285" s="51"/>
      <c r="AI285" s="51"/>
      <c r="AJ285" s="51"/>
      <c r="AK285" s="51"/>
      <c r="AL285" s="51"/>
      <c r="AM285" s="51"/>
      <c r="AN285" s="51"/>
      <c r="AO285" s="51"/>
      <c r="AP285" s="51"/>
      <c r="AQ285" s="51"/>
      <c r="AR285" s="51"/>
      <c r="AS285" s="51"/>
      <c r="AT285" s="51"/>
      <c r="AU285" s="51"/>
      <c r="AV285" s="51"/>
      <c r="AW285" s="51"/>
      <c r="AX285" s="51"/>
      <c r="AY285" s="51"/>
      <c r="AZ285" s="51"/>
      <c r="BA285" s="51"/>
      <c r="BB285" s="51"/>
      <c r="BC285" s="20">
        <f t="shared" si="131"/>
        <v>0</v>
      </c>
    </row>
    <row r="286" spans="1:55" hidden="1">
      <c r="A286" s="30" t="s">
        <v>492</v>
      </c>
      <c r="B286" s="30" t="s">
        <v>36</v>
      </c>
      <c r="C286" s="16" t="s">
        <v>57</v>
      </c>
      <c r="D286" s="16"/>
      <c r="E286" s="16" t="s">
        <v>485</v>
      </c>
      <c r="F286" s="17" t="s">
        <v>472</v>
      </c>
      <c r="G286" s="51">
        <v>467.85714285714283</v>
      </c>
      <c r="H286" s="51">
        <v>169.85714285714286</v>
      </c>
      <c r="I286" s="51">
        <v>22.142857142857142</v>
      </c>
      <c r="J286" s="51">
        <v>21.285714285714285</v>
      </c>
      <c r="K286" s="51">
        <v>6.5714285714285712</v>
      </c>
      <c r="L286" s="51">
        <v>31</v>
      </c>
      <c r="M286" s="51">
        <v>0</v>
      </c>
      <c r="N286" s="51">
        <v>29.285714285714285</v>
      </c>
      <c r="O286" s="51">
        <v>0</v>
      </c>
      <c r="P286" s="51">
        <v>1.4285714285714286</v>
      </c>
      <c r="Q286" s="51">
        <v>180.57142857142858</v>
      </c>
      <c r="R286" s="51">
        <v>1.5714285714285714</v>
      </c>
      <c r="S286" s="51">
        <v>33.857142857142854</v>
      </c>
      <c r="T286" s="51">
        <v>71.285714285714292</v>
      </c>
      <c r="U286" s="51">
        <v>237</v>
      </c>
      <c r="V286" s="51">
        <v>4.8571428571428568</v>
      </c>
      <c r="W286" s="51">
        <v>25</v>
      </c>
      <c r="X286" s="51">
        <v>12.285714285714286</v>
      </c>
      <c r="Y286" s="51">
        <v>31.428571428571427</v>
      </c>
      <c r="Z286" s="51">
        <v>19.428571428571427</v>
      </c>
      <c r="AA286" s="51">
        <v>1.1428571428571428</v>
      </c>
      <c r="AB286" s="51">
        <v>25.714285714285715</v>
      </c>
      <c r="AC286" s="20" t="e">
        <f>#REF!</f>
        <v>#REF!</v>
      </c>
      <c r="AD286" s="21" t="e">
        <f>#REF!-AC286</f>
        <v>#REF!</v>
      </c>
      <c r="AE286" s="51"/>
      <c r="AF286" s="51"/>
      <c r="AG286" s="51"/>
      <c r="AH286" s="51"/>
      <c r="AI286" s="51"/>
      <c r="AJ286" s="51"/>
      <c r="AK286" s="51"/>
      <c r="AL286" s="51"/>
      <c r="AM286" s="51"/>
      <c r="AN286" s="51"/>
      <c r="AO286" s="51"/>
      <c r="AP286" s="51"/>
      <c r="AQ286" s="51"/>
      <c r="AR286" s="51"/>
      <c r="AS286" s="51"/>
      <c r="AT286" s="51"/>
      <c r="AU286" s="51"/>
      <c r="AV286" s="51"/>
      <c r="AW286" s="51"/>
      <c r="AX286" s="51"/>
      <c r="AY286" s="51"/>
      <c r="AZ286" s="51"/>
      <c r="BA286" s="51"/>
      <c r="BB286" s="51"/>
      <c r="BC286" s="20">
        <f t="shared" si="131"/>
        <v>0</v>
      </c>
    </row>
    <row r="287" spans="1:55" hidden="1">
      <c r="A287" s="30" t="s">
        <v>493</v>
      </c>
      <c r="B287" s="30" t="s">
        <v>36</v>
      </c>
      <c r="C287" s="16" t="s">
        <v>57</v>
      </c>
      <c r="D287" s="16"/>
      <c r="E287" s="16" t="s">
        <v>485</v>
      </c>
      <c r="F287" s="17" t="s">
        <v>472</v>
      </c>
      <c r="G287" s="51">
        <v>467.85714285714283</v>
      </c>
      <c r="H287" s="51">
        <v>169.85714285714286</v>
      </c>
      <c r="I287" s="51">
        <v>22.142857142857142</v>
      </c>
      <c r="J287" s="51">
        <v>21.285714285714285</v>
      </c>
      <c r="K287" s="51">
        <v>6.5714285714285712</v>
      </c>
      <c r="L287" s="51">
        <v>31</v>
      </c>
      <c r="M287" s="51">
        <v>0</v>
      </c>
      <c r="N287" s="51">
        <v>29.285714285714285</v>
      </c>
      <c r="O287" s="51">
        <v>0</v>
      </c>
      <c r="P287" s="51">
        <v>1.4285714285714286</v>
      </c>
      <c r="Q287" s="51">
        <v>180.57142857142858</v>
      </c>
      <c r="R287" s="51">
        <v>1.5714285714285714</v>
      </c>
      <c r="S287" s="51">
        <v>33.857142857142854</v>
      </c>
      <c r="T287" s="51">
        <v>71.285714285714292</v>
      </c>
      <c r="U287" s="51">
        <v>237</v>
      </c>
      <c r="V287" s="51">
        <v>4.8571428571428568</v>
      </c>
      <c r="W287" s="51">
        <v>25</v>
      </c>
      <c r="X287" s="51">
        <v>12.285714285714286</v>
      </c>
      <c r="Y287" s="51">
        <v>31.428571428571427</v>
      </c>
      <c r="Z287" s="51">
        <v>19.428571428571427</v>
      </c>
      <c r="AA287" s="51">
        <v>1.1428571428571428</v>
      </c>
      <c r="AB287" s="51">
        <v>25.714285714285715</v>
      </c>
      <c r="AC287" s="20" t="e">
        <f>#REF!</f>
        <v>#REF!</v>
      </c>
      <c r="AD287" s="21" t="e">
        <f>#REF!-AC287</f>
        <v>#REF!</v>
      </c>
      <c r="AE287" s="51"/>
      <c r="AF287" s="51"/>
      <c r="AG287" s="51"/>
      <c r="AH287" s="51"/>
      <c r="AI287" s="51"/>
      <c r="AJ287" s="51"/>
      <c r="AK287" s="51"/>
      <c r="AL287" s="51"/>
      <c r="AM287" s="51"/>
      <c r="AN287" s="51"/>
      <c r="AO287" s="51"/>
      <c r="AP287" s="51"/>
      <c r="AQ287" s="51"/>
      <c r="AR287" s="51"/>
      <c r="AS287" s="51"/>
      <c r="AT287" s="51"/>
      <c r="AU287" s="51"/>
      <c r="AV287" s="51"/>
      <c r="AW287" s="51"/>
      <c r="AX287" s="51"/>
      <c r="AY287" s="51"/>
      <c r="AZ287" s="51"/>
      <c r="BA287" s="51"/>
      <c r="BB287" s="51"/>
      <c r="BC287" s="20">
        <f t="shared" si="131"/>
        <v>0</v>
      </c>
    </row>
    <row r="288" spans="1:55" hidden="1">
      <c r="A288" s="48" t="s">
        <v>52</v>
      </c>
      <c r="B288" s="48" t="s">
        <v>36</v>
      </c>
      <c r="C288" s="16" t="s">
        <v>37</v>
      </c>
      <c r="D288" s="16"/>
      <c r="E288" s="16" t="s">
        <v>494</v>
      </c>
      <c r="F288" s="17" t="s">
        <v>472</v>
      </c>
      <c r="G288" s="49">
        <v>108</v>
      </c>
      <c r="H288" s="25">
        <v>10</v>
      </c>
      <c r="I288" s="25"/>
      <c r="J288" s="25"/>
      <c r="K288" s="25"/>
      <c r="L288" s="25">
        <v>24</v>
      </c>
      <c r="M288" s="25"/>
      <c r="N288" s="25">
        <v>10</v>
      </c>
      <c r="O288" s="25"/>
      <c r="P288" s="25"/>
      <c r="Q288" s="25">
        <v>120</v>
      </c>
      <c r="R288" s="25"/>
      <c r="S288" s="25">
        <v>15</v>
      </c>
      <c r="T288" s="25">
        <v>42</v>
      </c>
      <c r="U288" s="25">
        <v>55</v>
      </c>
      <c r="V288" s="25"/>
      <c r="W288" s="25">
        <v>30</v>
      </c>
      <c r="X288" s="25"/>
      <c r="Y288" s="25"/>
      <c r="Z288" s="25">
        <v>3</v>
      </c>
      <c r="AA288" s="25">
        <v>5</v>
      </c>
      <c r="AB288" s="25"/>
      <c r="AC288" s="20" t="e">
        <f>#REF!</f>
        <v>#REF!</v>
      </c>
      <c r="AD288" s="21" t="e">
        <f>#REF!-AC288</f>
        <v>#REF!</v>
      </c>
      <c r="AE288" s="49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0">
        <f t="shared" si="131"/>
        <v>0</v>
      </c>
    </row>
    <row r="289" spans="1:55" hidden="1">
      <c r="A289" s="36" t="s">
        <v>495</v>
      </c>
      <c r="B289" s="36" t="s">
        <v>36</v>
      </c>
      <c r="C289" s="37" t="s">
        <v>48</v>
      </c>
      <c r="D289" s="16"/>
      <c r="E289" s="37" t="s">
        <v>496</v>
      </c>
      <c r="F289" s="38" t="s">
        <v>472</v>
      </c>
      <c r="G289" s="58">
        <f t="shared" ref="G289:AB289" si="145">SUM(G285:G288)</f>
        <v>1511.5714285714284</v>
      </c>
      <c r="H289" s="164">
        <f t="shared" si="145"/>
        <v>519.57142857142856</v>
      </c>
      <c r="I289" s="164">
        <f t="shared" si="145"/>
        <v>66.428571428571431</v>
      </c>
      <c r="J289" s="164">
        <f t="shared" si="145"/>
        <v>63.857142857142854</v>
      </c>
      <c r="K289" s="164">
        <f t="shared" si="145"/>
        <v>19.714285714285715</v>
      </c>
      <c r="L289" s="164">
        <f t="shared" si="145"/>
        <v>117</v>
      </c>
      <c r="M289" s="164">
        <f t="shared" si="145"/>
        <v>0</v>
      </c>
      <c r="N289" s="164">
        <f t="shared" si="145"/>
        <v>97.857142857142861</v>
      </c>
      <c r="O289" s="164">
        <f t="shared" si="145"/>
        <v>0</v>
      </c>
      <c r="P289" s="164">
        <f t="shared" si="145"/>
        <v>4.2857142857142856</v>
      </c>
      <c r="Q289" s="164">
        <f t="shared" si="145"/>
        <v>661.71428571428578</v>
      </c>
      <c r="R289" s="164">
        <f t="shared" si="145"/>
        <v>4.7142857142857144</v>
      </c>
      <c r="S289" s="164">
        <f t="shared" si="145"/>
        <v>116.57142857142856</v>
      </c>
      <c r="T289" s="164">
        <f t="shared" si="145"/>
        <v>255.85714285714289</v>
      </c>
      <c r="U289" s="164">
        <f t="shared" si="145"/>
        <v>766</v>
      </c>
      <c r="V289" s="164">
        <f t="shared" si="145"/>
        <v>14.571428571428569</v>
      </c>
      <c r="W289" s="164">
        <f t="shared" si="145"/>
        <v>105</v>
      </c>
      <c r="X289" s="164">
        <f t="shared" si="145"/>
        <v>36.857142857142861</v>
      </c>
      <c r="Y289" s="164">
        <f t="shared" si="145"/>
        <v>94.285714285714278</v>
      </c>
      <c r="Z289" s="164">
        <f t="shared" si="145"/>
        <v>61.285714285714278</v>
      </c>
      <c r="AA289" s="164">
        <f t="shared" si="145"/>
        <v>8.4285714285714288</v>
      </c>
      <c r="AB289" s="164">
        <f t="shared" si="145"/>
        <v>77.142857142857139</v>
      </c>
      <c r="AC289" s="20" t="e">
        <f>#REF!</f>
        <v>#REF!</v>
      </c>
      <c r="AD289" s="40" t="e">
        <f>#REF!-AC289</f>
        <v>#REF!</v>
      </c>
      <c r="AE289" s="58">
        <f t="shared" ref="AE289:BB289" si="146">SUM(AE285:AE288)</f>
        <v>0</v>
      </c>
      <c r="AF289" s="164">
        <f t="shared" si="146"/>
        <v>0</v>
      </c>
      <c r="AG289" s="164">
        <f t="shared" si="146"/>
        <v>0</v>
      </c>
      <c r="AH289" s="164">
        <f t="shared" si="146"/>
        <v>0</v>
      </c>
      <c r="AI289" s="164">
        <f t="shared" si="146"/>
        <v>0</v>
      </c>
      <c r="AJ289" s="164">
        <f t="shared" si="146"/>
        <v>0</v>
      </c>
      <c r="AK289" s="164">
        <f t="shared" si="146"/>
        <v>0</v>
      </c>
      <c r="AL289" s="164">
        <f t="shared" si="146"/>
        <v>0</v>
      </c>
      <c r="AM289" s="164">
        <f t="shared" si="146"/>
        <v>0</v>
      </c>
      <c r="AN289" s="164">
        <f t="shared" si="146"/>
        <v>0</v>
      </c>
      <c r="AO289" s="164">
        <f t="shared" si="146"/>
        <v>0</v>
      </c>
      <c r="AP289" s="164">
        <f t="shared" si="146"/>
        <v>0</v>
      </c>
      <c r="AQ289" s="164">
        <f t="shared" si="146"/>
        <v>0</v>
      </c>
      <c r="AR289" s="164">
        <f t="shared" si="146"/>
        <v>0</v>
      </c>
      <c r="AS289" s="164">
        <f t="shared" si="146"/>
        <v>0</v>
      </c>
      <c r="AT289" s="164">
        <f t="shared" si="146"/>
        <v>0</v>
      </c>
      <c r="AU289" s="164">
        <f t="shared" si="146"/>
        <v>0</v>
      </c>
      <c r="AV289" s="164">
        <f t="shared" si="146"/>
        <v>0</v>
      </c>
      <c r="AW289" s="164">
        <f t="shared" si="146"/>
        <v>0</v>
      </c>
      <c r="AX289" s="164">
        <f t="shared" si="146"/>
        <v>0</v>
      </c>
      <c r="AY289" s="164">
        <f t="shared" si="146"/>
        <v>0</v>
      </c>
      <c r="AZ289" s="164">
        <f t="shared" si="146"/>
        <v>0</v>
      </c>
      <c r="BA289" s="164">
        <f t="shared" si="146"/>
        <v>0</v>
      </c>
      <c r="BB289" s="164">
        <f t="shared" si="146"/>
        <v>0</v>
      </c>
      <c r="BC289" s="20">
        <f t="shared" si="131"/>
        <v>0</v>
      </c>
    </row>
    <row r="290" spans="1:55" hidden="1">
      <c r="A290" s="109" t="s">
        <v>497</v>
      </c>
      <c r="B290" s="109" t="s">
        <v>36</v>
      </c>
      <c r="C290" s="110" t="s">
        <v>60</v>
      </c>
      <c r="D290" s="16"/>
      <c r="E290" s="110" t="s">
        <v>485</v>
      </c>
      <c r="F290" s="111" t="s">
        <v>472</v>
      </c>
      <c r="G290" s="340">
        <f t="shared" ref="G290:AB290" si="147">G289+G284+G278+G274</f>
        <v>5093.1428571428569</v>
      </c>
      <c r="H290" s="337">
        <f t="shared" si="147"/>
        <v>1992.1428571428573</v>
      </c>
      <c r="I290" s="337">
        <f t="shared" si="147"/>
        <v>269.85714285714283</v>
      </c>
      <c r="J290" s="337">
        <f t="shared" si="147"/>
        <v>161.71428571428572</v>
      </c>
      <c r="K290" s="337">
        <f t="shared" si="147"/>
        <v>71.428571428571431</v>
      </c>
      <c r="L290" s="337">
        <f t="shared" si="147"/>
        <v>424</v>
      </c>
      <c r="M290" s="337">
        <f t="shared" si="147"/>
        <v>0</v>
      </c>
      <c r="N290" s="337">
        <f t="shared" si="147"/>
        <v>355.71428571428567</v>
      </c>
      <c r="O290" s="337">
        <f t="shared" si="147"/>
        <v>0</v>
      </c>
      <c r="P290" s="337">
        <f t="shared" si="147"/>
        <v>38.571428571428569</v>
      </c>
      <c r="Q290" s="337">
        <f t="shared" si="147"/>
        <v>1377.4285714285716</v>
      </c>
      <c r="R290" s="337">
        <f t="shared" si="147"/>
        <v>129.42857142857142</v>
      </c>
      <c r="S290" s="337">
        <f t="shared" si="147"/>
        <v>527.14285714285711</v>
      </c>
      <c r="T290" s="337">
        <f t="shared" si="147"/>
        <v>1080.7142857142858</v>
      </c>
      <c r="U290" s="337">
        <f t="shared" si="147"/>
        <v>2131</v>
      </c>
      <c r="V290" s="337">
        <f t="shared" si="147"/>
        <v>55.142857142857139</v>
      </c>
      <c r="W290" s="337">
        <f t="shared" si="147"/>
        <v>332</v>
      </c>
      <c r="X290" s="337">
        <f t="shared" si="147"/>
        <v>89.714285714285722</v>
      </c>
      <c r="Y290" s="337">
        <f t="shared" si="147"/>
        <v>340.57142857142856</v>
      </c>
      <c r="Z290" s="337">
        <f t="shared" si="147"/>
        <v>176.57142857142856</v>
      </c>
      <c r="AA290" s="337">
        <f t="shared" si="147"/>
        <v>50.857142857142861</v>
      </c>
      <c r="AB290" s="337">
        <f t="shared" si="147"/>
        <v>255.28571428571428</v>
      </c>
      <c r="AC290" s="20" t="e">
        <f>#REF!</f>
        <v>#REF!</v>
      </c>
      <c r="AD290" s="40" t="e">
        <f>#REF!-AC290</f>
        <v>#REF!</v>
      </c>
      <c r="AE290" s="340">
        <f t="shared" ref="AE290:BB290" si="148">AE289+AE284+AE278+AE274</f>
        <v>0</v>
      </c>
      <c r="AF290" s="337">
        <f t="shared" si="148"/>
        <v>0</v>
      </c>
      <c r="AG290" s="337">
        <f t="shared" si="148"/>
        <v>0</v>
      </c>
      <c r="AH290" s="337">
        <f t="shared" si="148"/>
        <v>0</v>
      </c>
      <c r="AI290" s="337">
        <f t="shared" si="148"/>
        <v>0</v>
      </c>
      <c r="AJ290" s="337">
        <f t="shared" si="148"/>
        <v>0</v>
      </c>
      <c r="AK290" s="337">
        <f t="shared" si="148"/>
        <v>0</v>
      </c>
      <c r="AL290" s="337">
        <f t="shared" si="148"/>
        <v>0</v>
      </c>
      <c r="AM290" s="337">
        <f t="shared" si="148"/>
        <v>0</v>
      </c>
      <c r="AN290" s="337">
        <f t="shared" si="148"/>
        <v>0</v>
      </c>
      <c r="AO290" s="337">
        <f t="shared" si="148"/>
        <v>0</v>
      </c>
      <c r="AP290" s="337">
        <f t="shared" si="148"/>
        <v>0</v>
      </c>
      <c r="AQ290" s="337">
        <f t="shared" si="148"/>
        <v>0</v>
      </c>
      <c r="AR290" s="337">
        <f t="shared" si="148"/>
        <v>0</v>
      </c>
      <c r="AS290" s="337">
        <f t="shared" si="148"/>
        <v>0</v>
      </c>
      <c r="AT290" s="337">
        <f t="shared" si="148"/>
        <v>0</v>
      </c>
      <c r="AU290" s="337">
        <f t="shared" si="148"/>
        <v>0</v>
      </c>
      <c r="AV290" s="337">
        <f t="shared" si="148"/>
        <v>0</v>
      </c>
      <c r="AW290" s="337">
        <f t="shared" si="148"/>
        <v>0</v>
      </c>
      <c r="AX290" s="337">
        <f t="shared" si="148"/>
        <v>0</v>
      </c>
      <c r="AY290" s="337">
        <f t="shared" si="148"/>
        <v>0</v>
      </c>
      <c r="AZ290" s="337">
        <f t="shared" si="148"/>
        <v>0</v>
      </c>
      <c r="BA290" s="337">
        <f t="shared" si="148"/>
        <v>0</v>
      </c>
      <c r="BB290" s="337">
        <f t="shared" si="148"/>
        <v>0</v>
      </c>
      <c r="BC290" s="20">
        <f t="shared" si="131"/>
        <v>0</v>
      </c>
    </row>
    <row r="291" spans="1:55" ht="19.5" hidden="1" customHeight="1">
      <c r="A291" s="101" t="s">
        <v>49</v>
      </c>
      <c r="B291" s="101" t="s">
        <v>36</v>
      </c>
      <c r="C291" s="102" t="s">
        <v>116</v>
      </c>
      <c r="D291" s="16"/>
      <c r="E291" s="102" t="s">
        <v>485</v>
      </c>
      <c r="F291" s="103" t="s">
        <v>472</v>
      </c>
      <c r="G291" s="104">
        <f>G290</f>
        <v>5093.1428571428569</v>
      </c>
      <c r="H291" s="105">
        <f t="shared" ref="H291:AB291" si="149">H290</f>
        <v>1992.1428571428573</v>
      </c>
      <c r="I291" s="105">
        <f t="shared" si="149"/>
        <v>269.85714285714283</v>
      </c>
      <c r="J291" s="105">
        <f t="shared" si="149"/>
        <v>161.71428571428572</v>
      </c>
      <c r="K291" s="105">
        <f t="shared" si="149"/>
        <v>71.428571428571431</v>
      </c>
      <c r="L291" s="105">
        <f t="shared" si="149"/>
        <v>424</v>
      </c>
      <c r="M291" s="105">
        <f t="shared" si="149"/>
        <v>0</v>
      </c>
      <c r="N291" s="105">
        <f t="shared" si="149"/>
        <v>355.71428571428567</v>
      </c>
      <c r="O291" s="105">
        <f t="shared" si="149"/>
        <v>0</v>
      </c>
      <c r="P291" s="105">
        <f t="shared" si="149"/>
        <v>38.571428571428569</v>
      </c>
      <c r="Q291" s="105">
        <f t="shared" si="149"/>
        <v>1377.4285714285716</v>
      </c>
      <c r="R291" s="105">
        <f t="shared" si="149"/>
        <v>129.42857142857142</v>
      </c>
      <c r="S291" s="105">
        <f t="shared" si="149"/>
        <v>527.14285714285711</v>
      </c>
      <c r="T291" s="105">
        <f t="shared" si="149"/>
        <v>1080.7142857142858</v>
      </c>
      <c r="U291" s="105">
        <f t="shared" si="149"/>
        <v>2131</v>
      </c>
      <c r="V291" s="105">
        <f t="shared" si="149"/>
        <v>55.142857142857139</v>
      </c>
      <c r="W291" s="105">
        <f t="shared" si="149"/>
        <v>332</v>
      </c>
      <c r="X291" s="105">
        <f t="shared" si="149"/>
        <v>89.714285714285722</v>
      </c>
      <c r="Y291" s="105">
        <f t="shared" si="149"/>
        <v>340.57142857142856</v>
      </c>
      <c r="Z291" s="105">
        <f t="shared" si="149"/>
        <v>176.57142857142856</v>
      </c>
      <c r="AA291" s="105">
        <f t="shared" si="149"/>
        <v>50.857142857142861</v>
      </c>
      <c r="AB291" s="105">
        <f t="shared" si="149"/>
        <v>255.28571428571428</v>
      </c>
      <c r="AC291" s="20" t="e">
        <f>#REF!</f>
        <v>#REF!</v>
      </c>
      <c r="AD291" s="40" t="e">
        <f>#REF!-AC291</f>
        <v>#REF!</v>
      </c>
      <c r="AE291" s="104">
        <f>AE290</f>
        <v>0</v>
      </c>
      <c r="AF291" s="105">
        <f t="shared" ref="AF291:BB291" si="150">AF290</f>
        <v>0</v>
      </c>
      <c r="AG291" s="105">
        <f t="shared" si="150"/>
        <v>0</v>
      </c>
      <c r="AH291" s="105">
        <f t="shared" si="150"/>
        <v>0</v>
      </c>
      <c r="AI291" s="105">
        <f t="shared" si="150"/>
        <v>0</v>
      </c>
      <c r="AJ291" s="105">
        <f t="shared" si="150"/>
        <v>0</v>
      </c>
      <c r="AK291" s="105">
        <f t="shared" si="150"/>
        <v>0</v>
      </c>
      <c r="AL291" s="105">
        <f t="shared" si="150"/>
        <v>0</v>
      </c>
      <c r="AM291" s="105">
        <f t="shared" si="150"/>
        <v>0</v>
      </c>
      <c r="AN291" s="105">
        <f t="shared" si="150"/>
        <v>0</v>
      </c>
      <c r="AO291" s="105">
        <f t="shared" si="150"/>
        <v>0</v>
      </c>
      <c r="AP291" s="105">
        <f t="shared" si="150"/>
        <v>0</v>
      </c>
      <c r="AQ291" s="105">
        <f t="shared" si="150"/>
        <v>0</v>
      </c>
      <c r="AR291" s="105">
        <f t="shared" si="150"/>
        <v>0</v>
      </c>
      <c r="AS291" s="105">
        <f t="shared" si="150"/>
        <v>0</v>
      </c>
      <c r="AT291" s="105">
        <f t="shared" si="150"/>
        <v>0</v>
      </c>
      <c r="AU291" s="105">
        <f t="shared" si="150"/>
        <v>0</v>
      </c>
      <c r="AV291" s="105">
        <f t="shared" si="150"/>
        <v>0</v>
      </c>
      <c r="AW291" s="105">
        <f t="shared" si="150"/>
        <v>0</v>
      </c>
      <c r="AX291" s="105">
        <f t="shared" si="150"/>
        <v>0</v>
      </c>
      <c r="AY291" s="105">
        <f t="shared" si="150"/>
        <v>0</v>
      </c>
      <c r="AZ291" s="105">
        <f t="shared" si="150"/>
        <v>0</v>
      </c>
      <c r="BA291" s="105">
        <f t="shared" si="150"/>
        <v>0</v>
      </c>
      <c r="BB291" s="105">
        <f t="shared" si="150"/>
        <v>0</v>
      </c>
      <c r="BC291" s="20">
        <f t="shared" si="131"/>
        <v>0</v>
      </c>
    </row>
    <row r="292" spans="1:55" ht="15.75" hidden="1">
      <c r="A292" s="74" t="s">
        <v>498</v>
      </c>
      <c r="B292" s="74" t="s">
        <v>36</v>
      </c>
      <c r="C292" s="16" t="s">
        <v>37</v>
      </c>
      <c r="D292" s="16"/>
      <c r="E292" s="16" t="s">
        <v>499</v>
      </c>
      <c r="F292" s="17" t="s">
        <v>500</v>
      </c>
      <c r="G292" s="173">
        <v>320</v>
      </c>
      <c r="H292" s="174"/>
      <c r="I292" s="174"/>
      <c r="J292" s="174"/>
      <c r="K292" s="174"/>
      <c r="L292" s="174"/>
      <c r="M292" s="174"/>
      <c r="N292" s="174">
        <v>60</v>
      </c>
      <c r="O292" s="174"/>
      <c r="P292" s="174"/>
      <c r="Q292" s="174"/>
      <c r="R292" s="174"/>
      <c r="S292" s="174">
        <v>130</v>
      </c>
      <c r="T292" s="174">
        <v>165</v>
      </c>
      <c r="U292" s="174">
        <v>55</v>
      </c>
      <c r="V292" s="174">
        <v>33</v>
      </c>
      <c r="W292" s="174"/>
      <c r="X292" s="174"/>
      <c r="Y292" s="174">
        <v>12</v>
      </c>
      <c r="Z292" s="35"/>
      <c r="AA292" s="35"/>
      <c r="AB292" s="35"/>
      <c r="AC292" s="20" t="e">
        <f>#REF!</f>
        <v>#REF!</v>
      </c>
      <c r="AD292" s="21" t="e">
        <f>#REF!-AC292</f>
        <v>#REF!</v>
      </c>
      <c r="AE292" s="82"/>
      <c r="AF292" s="83"/>
      <c r="AG292" s="83"/>
      <c r="AH292" s="83"/>
      <c r="AI292" s="83"/>
      <c r="AJ292" s="83"/>
      <c r="AK292" s="83"/>
      <c r="AL292" s="83"/>
      <c r="AM292" s="83"/>
      <c r="AN292" s="83"/>
      <c r="AO292" s="83"/>
      <c r="AP292" s="83"/>
      <c r="AQ292" s="83"/>
      <c r="AR292" s="83"/>
      <c r="AS292" s="83"/>
      <c r="AT292" s="83"/>
      <c r="AU292" s="83"/>
      <c r="AV292" s="83"/>
      <c r="AW292" s="83"/>
      <c r="AX292" s="83"/>
      <c r="AY292" s="83"/>
      <c r="AZ292" s="83"/>
      <c r="BA292" s="83"/>
      <c r="BB292" s="83"/>
      <c r="BC292" s="20">
        <f t="shared" si="131"/>
        <v>0</v>
      </c>
    </row>
    <row r="293" spans="1:55" hidden="1">
      <c r="A293" s="30" t="s">
        <v>501</v>
      </c>
      <c r="B293" s="30" t="s">
        <v>36</v>
      </c>
      <c r="C293" s="16" t="s">
        <v>37</v>
      </c>
      <c r="D293" s="16"/>
      <c r="E293" s="16" t="s">
        <v>502</v>
      </c>
      <c r="F293" s="17" t="s">
        <v>500</v>
      </c>
      <c r="G293" s="362">
        <v>132</v>
      </c>
      <c r="H293" s="363">
        <v>28</v>
      </c>
      <c r="I293" s="363">
        <v>36</v>
      </c>
      <c r="J293" s="363"/>
      <c r="K293" s="363">
        <v>22</v>
      </c>
      <c r="L293" s="363"/>
      <c r="M293" s="363"/>
      <c r="N293" s="363">
        <v>28</v>
      </c>
      <c r="O293" s="363"/>
      <c r="P293" s="363"/>
      <c r="Q293" s="363"/>
      <c r="R293" s="363"/>
      <c r="S293" s="363">
        <v>33</v>
      </c>
      <c r="T293" s="363">
        <v>30</v>
      </c>
      <c r="U293" s="363">
        <v>12</v>
      </c>
      <c r="V293" s="363">
        <v>28</v>
      </c>
      <c r="W293" s="363"/>
      <c r="X293" s="363">
        <v>0</v>
      </c>
      <c r="Y293" s="363">
        <v>44</v>
      </c>
      <c r="Z293" s="77">
        <v>2</v>
      </c>
      <c r="AA293" s="77"/>
      <c r="AB293" s="77">
        <v>8</v>
      </c>
      <c r="AC293" s="20" t="e">
        <f>#REF!</f>
        <v>#REF!</v>
      </c>
      <c r="AD293" s="21" t="e">
        <f>#REF!-AC293</f>
        <v>#REF!</v>
      </c>
      <c r="AE293" s="173"/>
      <c r="AF293" s="174"/>
      <c r="AG293" s="174"/>
      <c r="AH293" s="174"/>
      <c r="AI293" s="174"/>
      <c r="AJ293" s="174"/>
      <c r="AK293" s="174"/>
      <c r="AL293" s="174"/>
      <c r="AM293" s="174"/>
      <c r="AN293" s="174"/>
      <c r="AO293" s="174"/>
      <c r="AP293" s="174"/>
      <c r="AQ293" s="174"/>
      <c r="AR293" s="174"/>
      <c r="AS293" s="174"/>
      <c r="AT293" s="174"/>
      <c r="AU293" s="174"/>
      <c r="AV293" s="174"/>
      <c r="AW293" s="25"/>
      <c r="AX293" s="25"/>
      <c r="AY293" s="25"/>
      <c r="AZ293" s="25"/>
      <c r="BA293" s="25"/>
      <c r="BB293" s="25"/>
      <c r="BC293" s="20">
        <f t="shared" si="131"/>
        <v>0</v>
      </c>
    </row>
    <row r="294" spans="1:55" hidden="1">
      <c r="A294" s="30" t="s">
        <v>503</v>
      </c>
      <c r="B294" s="30" t="s">
        <v>36</v>
      </c>
      <c r="C294" s="16" t="s">
        <v>37</v>
      </c>
      <c r="D294" s="16"/>
      <c r="E294" s="16" t="s">
        <v>504</v>
      </c>
      <c r="F294" s="17" t="s">
        <v>500</v>
      </c>
      <c r="G294" s="82">
        <v>201</v>
      </c>
      <c r="H294" s="83">
        <v>104</v>
      </c>
      <c r="I294" s="83">
        <v>111</v>
      </c>
      <c r="J294" s="83"/>
      <c r="K294" s="83"/>
      <c r="L294" s="83"/>
      <c r="M294" s="364"/>
      <c r="N294" s="364">
        <v>52</v>
      </c>
      <c r="O294" s="364"/>
      <c r="P294" s="364"/>
      <c r="Q294" s="364">
        <v>0</v>
      </c>
      <c r="R294" s="364"/>
      <c r="S294" s="364">
        <v>12</v>
      </c>
      <c r="T294" s="364">
        <v>55</v>
      </c>
      <c r="U294" s="364">
        <v>114</v>
      </c>
      <c r="V294" s="364">
        <v>64</v>
      </c>
      <c r="W294" s="364">
        <v>2</v>
      </c>
      <c r="X294" s="364">
        <v>0</v>
      </c>
      <c r="Y294" s="364"/>
      <c r="Z294" s="83">
        <v>5</v>
      </c>
      <c r="AA294" s="83"/>
      <c r="AB294" s="83"/>
      <c r="AC294" s="20" t="e">
        <f>#REF!</f>
        <v>#REF!</v>
      </c>
      <c r="AD294" s="21" t="e">
        <f>#REF!-AC294</f>
        <v>#REF!</v>
      </c>
      <c r="AE294" s="173"/>
      <c r="AF294" s="174"/>
      <c r="AG294" s="174"/>
      <c r="AH294" s="174"/>
      <c r="AI294" s="174"/>
      <c r="AJ294" s="174"/>
      <c r="AK294" s="174"/>
      <c r="AL294" s="174"/>
      <c r="AM294" s="174"/>
      <c r="AN294" s="174"/>
      <c r="AO294" s="174"/>
      <c r="AP294" s="174"/>
      <c r="AQ294" s="174"/>
      <c r="AR294" s="174"/>
      <c r="AS294" s="174"/>
      <c r="AT294" s="174"/>
      <c r="AU294" s="174"/>
      <c r="AV294" s="25"/>
      <c r="AW294" s="83"/>
      <c r="AX294" s="83"/>
      <c r="AY294" s="83"/>
      <c r="AZ294" s="83"/>
      <c r="BA294" s="83"/>
      <c r="BB294" s="83"/>
      <c r="BC294" s="20">
        <f t="shared" si="131"/>
        <v>0</v>
      </c>
    </row>
    <row r="295" spans="1:55" ht="15.75" hidden="1">
      <c r="A295" s="74" t="s">
        <v>505</v>
      </c>
      <c r="B295" s="27" t="s">
        <v>36</v>
      </c>
      <c r="C295" s="28" t="s">
        <v>37</v>
      </c>
      <c r="D295" s="16" t="s">
        <v>506</v>
      </c>
      <c r="E295" s="28" t="s">
        <v>507</v>
      </c>
      <c r="F295" s="29" t="s">
        <v>500</v>
      </c>
      <c r="G295" s="82">
        <v>200</v>
      </c>
      <c r="H295" s="83"/>
      <c r="I295" s="83"/>
      <c r="J295" s="83"/>
      <c r="K295" s="83"/>
      <c r="L295" s="83"/>
      <c r="M295" s="83"/>
      <c r="N295" s="83">
        <v>32</v>
      </c>
      <c r="O295" s="83"/>
      <c r="P295" s="83"/>
      <c r="Q295" s="83"/>
      <c r="R295" s="83"/>
      <c r="S295" s="83"/>
      <c r="T295" s="83">
        <v>12</v>
      </c>
      <c r="U295" s="83"/>
      <c r="V295" s="83">
        <v>51</v>
      </c>
      <c r="W295" s="83"/>
      <c r="X295" s="83"/>
      <c r="Y295" s="83">
        <v>25</v>
      </c>
      <c r="Z295" s="83"/>
      <c r="AA295" s="83"/>
      <c r="AB295" s="83"/>
      <c r="AC295" s="20" t="e">
        <f>#REF!</f>
        <v>#REF!</v>
      </c>
      <c r="AD295" s="21" t="e">
        <f>#REF!-AC295</f>
        <v>#REF!</v>
      </c>
      <c r="AE295" s="82"/>
      <c r="AF295" s="83"/>
      <c r="AG295" s="83"/>
      <c r="AH295" s="83"/>
      <c r="AI295" s="83"/>
      <c r="AJ295" s="83"/>
      <c r="AK295" s="83"/>
      <c r="AL295" s="83"/>
      <c r="AM295" s="83"/>
      <c r="AN295" s="83"/>
      <c r="AO295" s="83"/>
      <c r="AP295" s="83"/>
      <c r="AQ295" s="83"/>
      <c r="AR295" s="83"/>
      <c r="AS295" s="83"/>
      <c r="AT295" s="83"/>
      <c r="AU295" s="83"/>
      <c r="AV295" s="83"/>
      <c r="AW295" s="83"/>
      <c r="AX295" s="83"/>
      <c r="AY295" s="83"/>
      <c r="AZ295" s="83"/>
      <c r="BA295" s="83"/>
      <c r="BB295" s="83"/>
      <c r="BC295" s="20">
        <f t="shared" si="131"/>
        <v>0</v>
      </c>
    </row>
    <row r="296" spans="1:55" ht="15.75" hidden="1">
      <c r="A296" s="27" t="s">
        <v>508</v>
      </c>
      <c r="B296" s="27" t="s">
        <v>36</v>
      </c>
      <c r="C296" s="28" t="s">
        <v>37</v>
      </c>
      <c r="D296" s="16"/>
      <c r="E296" s="16" t="s">
        <v>509</v>
      </c>
      <c r="F296" s="17" t="s">
        <v>500</v>
      </c>
      <c r="G296" s="173">
        <v>1296</v>
      </c>
      <c r="H296" s="174">
        <v>119</v>
      </c>
      <c r="I296" s="174"/>
      <c r="J296" s="174">
        <v>34</v>
      </c>
      <c r="K296" s="174"/>
      <c r="L296" s="174">
        <v>10</v>
      </c>
      <c r="M296" s="174"/>
      <c r="N296" s="174">
        <v>164</v>
      </c>
      <c r="O296" s="174"/>
      <c r="P296" s="174">
        <v>58</v>
      </c>
      <c r="Q296" s="174"/>
      <c r="R296" s="174"/>
      <c r="S296" s="174">
        <v>111</v>
      </c>
      <c r="T296" s="174">
        <v>125</v>
      </c>
      <c r="U296" s="174">
        <v>101</v>
      </c>
      <c r="V296" s="174">
        <v>13</v>
      </c>
      <c r="W296" s="174">
        <v>8</v>
      </c>
      <c r="X296" s="174"/>
      <c r="Y296" s="174">
        <v>120</v>
      </c>
      <c r="Z296" s="25">
        <v>10</v>
      </c>
      <c r="AA296" s="83"/>
      <c r="AB296" s="83">
        <v>12</v>
      </c>
      <c r="AC296" s="20" t="e">
        <f>#REF!</f>
        <v>#REF!</v>
      </c>
      <c r="AD296" s="21" t="e">
        <f>#REF!-AC296</f>
        <v>#REF!</v>
      </c>
      <c r="AE296" s="365"/>
      <c r="AF296" s="364"/>
      <c r="AG296" s="364"/>
      <c r="AH296" s="364"/>
      <c r="AI296" s="364"/>
      <c r="AJ296" s="364"/>
      <c r="AK296" s="364"/>
      <c r="AL296" s="364"/>
      <c r="AM296" s="364"/>
      <c r="AN296" s="364"/>
      <c r="AO296" s="364"/>
      <c r="AP296" s="364"/>
      <c r="AQ296" s="364"/>
      <c r="AR296" s="364"/>
      <c r="AS296" s="364"/>
      <c r="AT296" s="364"/>
      <c r="AU296" s="364"/>
      <c r="AV296" s="364"/>
      <c r="AW296" s="83"/>
      <c r="AX296" s="83"/>
      <c r="AY296" s="83"/>
      <c r="AZ296" s="83"/>
      <c r="BA296" s="83"/>
      <c r="BB296" s="83"/>
      <c r="BC296" s="20">
        <f t="shared" si="131"/>
        <v>0</v>
      </c>
    </row>
    <row r="297" spans="1:55" ht="15.75" hidden="1">
      <c r="A297" s="234" t="s">
        <v>510</v>
      </c>
      <c r="B297" s="234" t="s">
        <v>36</v>
      </c>
      <c r="C297" s="60" t="s">
        <v>37</v>
      </c>
      <c r="D297" s="16" t="s">
        <v>510</v>
      </c>
      <c r="E297" s="60" t="s">
        <v>511</v>
      </c>
      <c r="F297" s="61" t="s">
        <v>500</v>
      </c>
      <c r="G297" s="82">
        <v>98</v>
      </c>
      <c r="H297" s="83"/>
      <c r="I297" s="83">
        <v>44</v>
      </c>
      <c r="J297" s="83">
        <v>0</v>
      </c>
      <c r="K297" s="83">
        <v>50</v>
      </c>
      <c r="L297" s="83">
        <v>0</v>
      </c>
      <c r="M297" s="364">
        <v>0</v>
      </c>
      <c r="N297" s="83">
        <v>15</v>
      </c>
      <c r="O297" s="83">
        <v>0</v>
      </c>
      <c r="P297" s="83">
        <v>22</v>
      </c>
      <c r="Q297" s="83">
        <v>0</v>
      </c>
      <c r="R297" s="83">
        <v>0</v>
      </c>
      <c r="S297" s="83">
        <v>32</v>
      </c>
      <c r="T297" s="83">
        <v>50</v>
      </c>
      <c r="U297" s="83">
        <v>318</v>
      </c>
      <c r="V297" s="83">
        <v>22</v>
      </c>
      <c r="W297" s="83">
        <v>0</v>
      </c>
      <c r="X297" s="364">
        <v>32</v>
      </c>
      <c r="Y297" s="83">
        <v>78</v>
      </c>
      <c r="Z297" s="83">
        <v>0</v>
      </c>
      <c r="AA297" s="83">
        <v>0</v>
      </c>
      <c r="AB297" s="83">
        <v>55</v>
      </c>
      <c r="AC297" s="20" t="e">
        <f>#REF!</f>
        <v>#REF!</v>
      </c>
      <c r="AD297" s="21" t="e">
        <f>#REF!-AC297</f>
        <v>#REF!</v>
      </c>
      <c r="AE297" s="82"/>
      <c r="AF297" s="83"/>
      <c r="AG297" s="83"/>
      <c r="AH297" s="83"/>
      <c r="AI297" s="83"/>
      <c r="AJ297" s="83"/>
      <c r="AK297" s="364"/>
      <c r="AL297" s="83"/>
      <c r="AM297" s="83"/>
      <c r="AN297" s="83"/>
      <c r="AO297" s="83"/>
      <c r="AP297" s="83"/>
      <c r="AQ297" s="83"/>
      <c r="AR297" s="83"/>
      <c r="AS297" s="83"/>
      <c r="AT297" s="83"/>
      <c r="AU297" s="364"/>
      <c r="AV297" s="83"/>
      <c r="AW297" s="83"/>
      <c r="AX297" s="83"/>
      <c r="AY297" s="83"/>
      <c r="AZ297" s="83"/>
      <c r="BA297" s="83"/>
      <c r="BB297" s="83"/>
      <c r="BC297" s="20">
        <f t="shared" si="131"/>
        <v>0</v>
      </c>
    </row>
    <row r="298" spans="1:55" hidden="1">
      <c r="A298" s="30" t="s">
        <v>512</v>
      </c>
      <c r="B298" s="30" t="s">
        <v>36</v>
      </c>
      <c r="C298" s="16" t="s">
        <v>37</v>
      </c>
      <c r="D298" s="16"/>
      <c r="E298" s="16" t="s">
        <v>513</v>
      </c>
      <c r="F298" s="17" t="s">
        <v>500</v>
      </c>
      <c r="G298" s="365">
        <v>798</v>
      </c>
      <c r="H298" s="364">
        <v>45</v>
      </c>
      <c r="I298" s="364">
        <v>65</v>
      </c>
      <c r="J298" s="364"/>
      <c r="K298" s="364"/>
      <c r="L298" s="364"/>
      <c r="M298" s="364"/>
      <c r="N298" s="364">
        <v>55</v>
      </c>
      <c r="O298" s="364"/>
      <c r="P298" s="364"/>
      <c r="Q298" s="364"/>
      <c r="R298" s="364"/>
      <c r="S298" s="364">
        <v>12</v>
      </c>
      <c r="T298" s="364">
        <v>145</v>
      </c>
      <c r="U298" s="364">
        <v>155</v>
      </c>
      <c r="V298" s="364">
        <v>22</v>
      </c>
      <c r="W298" s="364">
        <v>10</v>
      </c>
      <c r="X298" s="364">
        <v>55</v>
      </c>
      <c r="Y298" s="83">
        <v>25</v>
      </c>
      <c r="Z298" s="83">
        <v>8</v>
      </c>
      <c r="AA298" s="83"/>
      <c r="AB298" s="83">
        <v>22</v>
      </c>
      <c r="AC298" s="20" t="e">
        <f>#REF!</f>
        <v>#REF!</v>
      </c>
      <c r="AD298" s="21" t="e">
        <f>#REF!-AC298</f>
        <v>#REF!</v>
      </c>
      <c r="AE298" s="365"/>
      <c r="AF298" s="364"/>
      <c r="AG298" s="364"/>
      <c r="AH298" s="364"/>
      <c r="AI298" s="364"/>
      <c r="AJ298" s="364"/>
      <c r="AK298" s="364"/>
      <c r="AL298" s="364"/>
      <c r="AM298" s="364"/>
      <c r="AN298" s="364"/>
      <c r="AO298" s="364"/>
      <c r="AP298" s="364"/>
      <c r="AQ298" s="364"/>
      <c r="AR298" s="364"/>
      <c r="AS298" s="364"/>
      <c r="AT298" s="364"/>
      <c r="AU298" s="364"/>
      <c r="AV298" s="83"/>
      <c r="AW298" s="83"/>
      <c r="AX298" s="83"/>
      <c r="AY298" s="83"/>
      <c r="AZ298" s="35"/>
      <c r="BA298" s="35"/>
      <c r="BB298" s="35"/>
      <c r="BC298" s="20">
        <f t="shared" si="131"/>
        <v>0</v>
      </c>
    </row>
    <row r="299" spans="1:55" hidden="1">
      <c r="A299" s="36" t="s">
        <v>514</v>
      </c>
      <c r="B299" s="36" t="s">
        <v>36</v>
      </c>
      <c r="C299" s="37" t="s">
        <v>48</v>
      </c>
      <c r="D299" s="16"/>
      <c r="E299" s="37" t="s">
        <v>515</v>
      </c>
      <c r="F299" s="37" t="s">
        <v>500</v>
      </c>
      <c r="G299" s="366">
        <f>G294+G295+G296+G297</f>
        <v>1795</v>
      </c>
      <c r="H299" s="366">
        <f t="shared" ref="H299:AB299" si="151">H294+H295+H296+H297</f>
        <v>223</v>
      </c>
      <c r="I299" s="366">
        <f t="shared" si="151"/>
        <v>155</v>
      </c>
      <c r="J299" s="366">
        <f t="shared" si="151"/>
        <v>34</v>
      </c>
      <c r="K299" s="366">
        <f t="shared" si="151"/>
        <v>50</v>
      </c>
      <c r="L299" s="366">
        <f t="shared" si="151"/>
        <v>10</v>
      </c>
      <c r="M299" s="366">
        <f t="shared" si="151"/>
        <v>0</v>
      </c>
      <c r="N299" s="366">
        <f t="shared" si="151"/>
        <v>263</v>
      </c>
      <c r="O299" s="366">
        <f t="shared" si="151"/>
        <v>0</v>
      </c>
      <c r="P299" s="366">
        <f t="shared" si="151"/>
        <v>80</v>
      </c>
      <c r="Q299" s="366">
        <f t="shared" si="151"/>
        <v>0</v>
      </c>
      <c r="R299" s="366">
        <f t="shared" si="151"/>
        <v>0</v>
      </c>
      <c r="S299" s="366">
        <f t="shared" si="151"/>
        <v>155</v>
      </c>
      <c r="T299" s="366">
        <f t="shared" si="151"/>
        <v>242</v>
      </c>
      <c r="U299" s="366">
        <f t="shared" si="151"/>
        <v>533</v>
      </c>
      <c r="V299" s="366">
        <f t="shared" si="151"/>
        <v>150</v>
      </c>
      <c r="W299" s="366">
        <f t="shared" si="151"/>
        <v>10</v>
      </c>
      <c r="X299" s="366">
        <f t="shared" si="151"/>
        <v>32</v>
      </c>
      <c r="Y299" s="366">
        <f t="shared" si="151"/>
        <v>223</v>
      </c>
      <c r="Z299" s="366">
        <f t="shared" si="151"/>
        <v>15</v>
      </c>
      <c r="AA299" s="366">
        <f t="shared" si="151"/>
        <v>0</v>
      </c>
      <c r="AB299" s="366">
        <f t="shared" si="151"/>
        <v>67</v>
      </c>
      <c r="AC299" s="20" t="e">
        <f>#REF!</f>
        <v>#REF!</v>
      </c>
      <c r="AD299" s="40" t="e">
        <f>#REF!-AC299</f>
        <v>#REF!</v>
      </c>
      <c r="AE299" s="366">
        <f>AE294+AE295+AE296+AE297</f>
        <v>0</v>
      </c>
      <c r="AF299" s="366">
        <f t="shared" ref="AF299:BB299" si="152">AF294+AF295+AF296+AF297</f>
        <v>0</v>
      </c>
      <c r="AG299" s="366">
        <f t="shared" si="152"/>
        <v>0</v>
      </c>
      <c r="AH299" s="366">
        <f t="shared" si="152"/>
        <v>0</v>
      </c>
      <c r="AI299" s="366">
        <f t="shared" si="152"/>
        <v>0</v>
      </c>
      <c r="AJ299" s="366">
        <f t="shared" si="152"/>
        <v>0</v>
      </c>
      <c r="AK299" s="366">
        <f t="shared" si="152"/>
        <v>0</v>
      </c>
      <c r="AL299" s="366">
        <f t="shared" si="152"/>
        <v>0</v>
      </c>
      <c r="AM299" s="366">
        <f t="shared" si="152"/>
        <v>0</v>
      </c>
      <c r="AN299" s="366">
        <f t="shared" si="152"/>
        <v>0</v>
      </c>
      <c r="AO299" s="366">
        <f t="shared" si="152"/>
        <v>0</v>
      </c>
      <c r="AP299" s="366">
        <f t="shared" si="152"/>
        <v>0</v>
      </c>
      <c r="AQ299" s="366">
        <f t="shared" si="152"/>
        <v>0</v>
      </c>
      <c r="AR299" s="366">
        <f t="shared" si="152"/>
        <v>0</v>
      </c>
      <c r="AS299" s="366">
        <f t="shared" si="152"/>
        <v>0</v>
      </c>
      <c r="AT299" s="366">
        <f t="shared" si="152"/>
        <v>0</v>
      </c>
      <c r="AU299" s="366">
        <f t="shared" si="152"/>
        <v>0</v>
      </c>
      <c r="AV299" s="366">
        <f t="shared" si="152"/>
        <v>0</v>
      </c>
      <c r="AW299" s="366">
        <f t="shared" si="152"/>
        <v>0</v>
      </c>
      <c r="AX299" s="366">
        <f t="shared" si="152"/>
        <v>0</v>
      </c>
      <c r="AY299" s="366">
        <f t="shared" si="152"/>
        <v>0</v>
      </c>
      <c r="AZ299" s="366">
        <f t="shared" si="152"/>
        <v>0</v>
      </c>
      <c r="BA299" s="366">
        <f t="shared" si="152"/>
        <v>0</v>
      </c>
      <c r="BB299" s="366">
        <f t="shared" si="152"/>
        <v>0</v>
      </c>
      <c r="BC299" s="20">
        <f t="shared" si="131"/>
        <v>0</v>
      </c>
    </row>
    <row r="300" spans="1:55" hidden="1">
      <c r="A300" s="109" t="s">
        <v>516</v>
      </c>
      <c r="B300" s="109" t="s">
        <v>36</v>
      </c>
      <c r="C300" s="110" t="s">
        <v>60</v>
      </c>
      <c r="D300" s="16"/>
      <c r="E300" s="110" t="s">
        <v>517</v>
      </c>
      <c r="F300" s="111" t="s">
        <v>500</v>
      </c>
      <c r="G300" s="126">
        <f>SUM(G292:G298)</f>
        <v>3045</v>
      </c>
      <c r="H300" s="127">
        <f t="shared" ref="H300:AB300" si="153">SUM(H292:H298)</f>
        <v>296</v>
      </c>
      <c r="I300" s="127">
        <f t="shared" si="153"/>
        <v>256</v>
      </c>
      <c r="J300" s="127">
        <f t="shared" si="153"/>
        <v>34</v>
      </c>
      <c r="K300" s="127">
        <f t="shared" si="153"/>
        <v>72</v>
      </c>
      <c r="L300" s="127">
        <f t="shared" si="153"/>
        <v>10</v>
      </c>
      <c r="M300" s="127">
        <f t="shared" si="153"/>
        <v>0</v>
      </c>
      <c r="N300" s="127">
        <f t="shared" si="153"/>
        <v>406</v>
      </c>
      <c r="O300" s="127">
        <f t="shared" si="153"/>
        <v>0</v>
      </c>
      <c r="P300" s="127">
        <f t="shared" si="153"/>
        <v>80</v>
      </c>
      <c r="Q300" s="127">
        <f t="shared" si="153"/>
        <v>0</v>
      </c>
      <c r="R300" s="127">
        <f t="shared" si="153"/>
        <v>0</v>
      </c>
      <c r="S300" s="127">
        <f t="shared" si="153"/>
        <v>330</v>
      </c>
      <c r="T300" s="127">
        <f t="shared" si="153"/>
        <v>582</v>
      </c>
      <c r="U300" s="127">
        <f t="shared" si="153"/>
        <v>755</v>
      </c>
      <c r="V300" s="127">
        <f t="shared" si="153"/>
        <v>233</v>
      </c>
      <c r="W300" s="127">
        <f t="shared" si="153"/>
        <v>20</v>
      </c>
      <c r="X300" s="127">
        <f t="shared" si="153"/>
        <v>87</v>
      </c>
      <c r="Y300" s="127">
        <f t="shared" si="153"/>
        <v>304</v>
      </c>
      <c r="Z300" s="127">
        <f t="shared" si="153"/>
        <v>25</v>
      </c>
      <c r="AA300" s="127">
        <f t="shared" si="153"/>
        <v>0</v>
      </c>
      <c r="AB300" s="127">
        <f t="shared" si="153"/>
        <v>97</v>
      </c>
      <c r="AC300" s="20" t="e">
        <f>#REF!</f>
        <v>#REF!</v>
      </c>
      <c r="AD300" s="40" t="e">
        <f>#REF!-AC300</f>
        <v>#REF!</v>
      </c>
      <c r="AE300" s="126">
        <f>SUM(AE292:AE298)</f>
        <v>0</v>
      </c>
      <c r="AF300" s="127">
        <f t="shared" ref="AF300:BB300" si="154">SUM(AF292:AF298)</f>
        <v>0</v>
      </c>
      <c r="AG300" s="127">
        <f t="shared" si="154"/>
        <v>0</v>
      </c>
      <c r="AH300" s="127">
        <f t="shared" si="154"/>
        <v>0</v>
      </c>
      <c r="AI300" s="127">
        <f t="shared" si="154"/>
        <v>0</v>
      </c>
      <c r="AJ300" s="127">
        <f t="shared" si="154"/>
        <v>0</v>
      </c>
      <c r="AK300" s="127">
        <f t="shared" si="154"/>
        <v>0</v>
      </c>
      <c r="AL300" s="127">
        <f t="shared" si="154"/>
        <v>0</v>
      </c>
      <c r="AM300" s="127">
        <f t="shared" si="154"/>
        <v>0</v>
      </c>
      <c r="AN300" s="127">
        <f t="shared" si="154"/>
        <v>0</v>
      </c>
      <c r="AO300" s="127">
        <f t="shared" si="154"/>
        <v>0</v>
      </c>
      <c r="AP300" s="127">
        <f t="shared" si="154"/>
        <v>0</v>
      </c>
      <c r="AQ300" s="127">
        <f t="shared" si="154"/>
        <v>0</v>
      </c>
      <c r="AR300" s="127">
        <f t="shared" si="154"/>
        <v>0</v>
      </c>
      <c r="AS300" s="127">
        <f t="shared" si="154"/>
        <v>0</v>
      </c>
      <c r="AT300" s="127">
        <f t="shared" si="154"/>
        <v>0</v>
      </c>
      <c r="AU300" s="127">
        <f t="shared" si="154"/>
        <v>0</v>
      </c>
      <c r="AV300" s="127">
        <f t="shared" si="154"/>
        <v>0</v>
      </c>
      <c r="AW300" s="127">
        <f t="shared" si="154"/>
        <v>0</v>
      </c>
      <c r="AX300" s="127">
        <f t="shared" si="154"/>
        <v>0</v>
      </c>
      <c r="AY300" s="127">
        <f t="shared" si="154"/>
        <v>0</v>
      </c>
      <c r="AZ300" s="127">
        <f t="shared" si="154"/>
        <v>0</v>
      </c>
      <c r="BA300" s="127">
        <f t="shared" si="154"/>
        <v>0</v>
      </c>
      <c r="BB300" s="127">
        <f t="shared" si="154"/>
        <v>0</v>
      </c>
      <c r="BC300" s="20">
        <f t="shared" si="131"/>
        <v>0</v>
      </c>
    </row>
    <row r="301" spans="1:55" hidden="1">
      <c r="A301" s="70" t="s">
        <v>518</v>
      </c>
      <c r="B301" s="70" t="s">
        <v>36</v>
      </c>
      <c r="C301" s="71" t="s">
        <v>519</v>
      </c>
      <c r="D301" s="16"/>
      <c r="E301" s="71" t="s">
        <v>406</v>
      </c>
      <c r="F301" s="72" t="s">
        <v>407</v>
      </c>
      <c r="G301" s="73" t="e">
        <f t="shared" ref="G301:AB301" si="155">G300+G291+G271+G192+G154</f>
        <v>#REF!</v>
      </c>
      <c r="H301" s="349" t="e">
        <f t="shared" si="155"/>
        <v>#REF!</v>
      </c>
      <c r="I301" s="349" t="e">
        <f t="shared" si="155"/>
        <v>#REF!</v>
      </c>
      <c r="J301" s="349" t="e">
        <f t="shared" si="155"/>
        <v>#REF!</v>
      </c>
      <c r="K301" s="349" t="e">
        <f t="shared" si="155"/>
        <v>#REF!</v>
      </c>
      <c r="L301" s="349" t="e">
        <f t="shared" si="155"/>
        <v>#REF!</v>
      </c>
      <c r="M301" s="349" t="e">
        <f t="shared" si="155"/>
        <v>#REF!</v>
      </c>
      <c r="N301" s="349" t="e">
        <f t="shared" si="155"/>
        <v>#REF!</v>
      </c>
      <c r="O301" s="349" t="e">
        <f t="shared" si="155"/>
        <v>#REF!</v>
      </c>
      <c r="P301" s="349" t="e">
        <f t="shared" si="155"/>
        <v>#REF!</v>
      </c>
      <c r="Q301" s="349" t="e">
        <f t="shared" si="155"/>
        <v>#REF!</v>
      </c>
      <c r="R301" s="349" t="e">
        <f t="shared" si="155"/>
        <v>#REF!</v>
      </c>
      <c r="S301" s="349" t="e">
        <f t="shared" si="155"/>
        <v>#REF!</v>
      </c>
      <c r="T301" s="349" t="e">
        <f t="shared" si="155"/>
        <v>#REF!</v>
      </c>
      <c r="U301" s="349" t="e">
        <f t="shared" si="155"/>
        <v>#REF!</v>
      </c>
      <c r="V301" s="349" t="e">
        <f t="shared" si="155"/>
        <v>#REF!</v>
      </c>
      <c r="W301" s="349" t="e">
        <f t="shared" si="155"/>
        <v>#REF!</v>
      </c>
      <c r="X301" s="349" t="e">
        <f t="shared" si="155"/>
        <v>#REF!</v>
      </c>
      <c r="Y301" s="349" t="e">
        <f t="shared" si="155"/>
        <v>#REF!</v>
      </c>
      <c r="Z301" s="349" t="e">
        <f t="shared" si="155"/>
        <v>#REF!</v>
      </c>
      <c r="AA301" s="349" t="e">
        <f t="shared" si="155"/>
        <v>#REF!</v>
      </c>
      <c r="AB301" s="349" t="e">
        <f t="shared" si="155"/>
        <v>#REF!</v>
      </c>
      <c r="AC301" s="20" t="e">
        <f>#REF!</f>
        <v>#REF!</v>
      </c>
      <c r="AD301" s="40" t="e">
        <f>#REF!-AC301</f>
        <v>#REF!</v>
      </c>
      <c r="AE301" s="73">
        <f t="shared" ref="AE301:BB301" si="156">AE300+AE291+AE271+AE192+AE154</f>
        <v>0</v>
      </c>
      <c r="AF301" s="349">
        <f t="shared" si="156"/>
        <v>0</v>
      </c>
      <c r="AG301" s="349">
        <f t="shared" si="156"/>
        <v>0</v>
      </c>
      <c r="AH301" s="349">
        <f t="shared" si="156"/>
        <v>0</v>
      </c>
      <c r="AI301" s="349">
        <f t="shared" si="156"/>
        <v>0</v>
      </c>
      <c r="AJ301" s="349">
        <f t="shared" si="156"/>
        <v>0</v>
      </c>
      <c r="AK301" s="349">
        <f t="shared" si="156"/>
        <v>0</v>
      </c>
      <c r="AL301" s="349">
        <f t="shared" si="156"/>
        <v>0</v>
      </c>
      <c r="AM301" s="349">
        <f t="shared" si="156"/>
        <v>0</v>
      </c>
      <c r="AN301" s="349">
        <f t="shared" si="156"/>
        <v>0</v>
      </c>
      <c r="AO301" s="349">
        <f t="shared" si="156"/>
        <v>0</v>
      </c>
      <c r="AP301" s="349">
        <f t="shared" si="156"/>
        <v>0</v>
      </c>
      <c r="AQ301" s="349">
        <f t="shared" si="156"/>
        <v>0</v>
      </c>
      <c r="AR301" s="349">
        <f t="shared" si="156"/>
        <v>0</v>
      </c>
      <c r="AS301" s="349">
        <f t="shared" si="156"/>
        <v>0</v>
      </c>
      <c r="AT301" s="349">
        <f t="shared" si="156"/>
        <v>0</v>
      </c>
      <c r="AU301" s="349">
        <f t="shared" si="156"/>
        <v>0</v>
      </c>
      <c r="AV301" s="349">
        <f t="shared" si="156"/>
        <v>0</v>
      </c>
      <c r="AW301" s="349">
        <f t="shared" si="156"/>
        <v>0</v>
      </c>
      <c r="AX301" s="349">
        <f t="shared" si="156"/>
        <v>0</v>
      </c>
      <c r="AY301" s="349">
        <f t="shared" si="156"/>
        <v>0</v>
      </c>
      <c r="AZ301" s="349">
        <f t="shared" si="156"/>
        <v>0</v>
      </c>
      <c r="BA301" s="349">
        <f t="shared" si="156"/>
        <v>0</v>
      </c>
      <c r="BB301" s="349">
        <f t="shared" si="156"/>
        <v>0</v>
      </c>
      <c r="BC301" s="20">
        <f t="shared" si="131"/>
        <v>0</v>
      </c>
    </row>
    <row r="302" spans="1:55" ht="15.75" hidden="1">
      <c r="A302" s="23" t="s">
        <v>520</v>
      </c>
      <c r="B302" s="367" t="s">
        <v>36</v>
      </c>
      <c r="C302" s="28" t="s">
        <v>37</v>
      </c>
      <c r="D302" s="16" t="s">
        <v>521</v>
      </c>
      <c r="E302" s="28" t="s">
        <v>522</v>
      </c>
      <c r="F302" s="29" t="s">
        <v>523</v>
      </c>
      <c r="G302" s="32">
        <v>45</v>
      </c>
      <c r="H302" s="32">
        <v>55</v>
      </c>
      <c r="I302" s="32">
        <v>45</v>
      </c>
      <c r="J302" s="32"/>
      <c r="K302" s="32">
        <v>20</v>
      </c>
      <c r="L302" s="32">
        <v>30</v>
      </c>
      <c r="M302" s="32"/>
      <c r="N302" s="32">
        <v>12</v>
      </c>
      <c r="O302" s="32"/>
      <c r="P302" s="32">
        <v>5</v>
      </c>
      <c r="Q302" s="32"/>
      <c r="R302" s="32">
        <v>37</v>
      </c>
      <c r="S302" s="32">
        <v>51</v>
      </c>
      <c r="T302" s="32">
        <v>60</v>
      </c>
      <c r="U302" s="32">
        <v>39</v>
      </c>
      <c r="V302" s="32"/>
      <c r="W302" s="32">
        <v>10</v>
      </c>
      <c r="X302" s="32">
        <v>12</v>
      </c>
      <c r="Y302" s="32">
        <v>10</v>
      </c>
      <c r="Z302" s="32">
        <v>10</v>
      </c>
      <c r="AA302" s="32">
        <v>13</v>
      </c>
      <c r="AB302" s="25"/>
      <c r="AC302" s="20" t="e">
        <f>#REF!</f>
        <v>#REF!</v>
      </c>
      <c r="AD302" s="21" t="e">
        <f>#REF!-AC302</f>
        <v>#REF!</v>
      </c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  <c r="AV302" s="25"/>
      <c r="AW302" s="25"/>
      <c r="AX302" s="25"/>
      <c r="AY302" s="25"/>
      <c r="AZ302" s="25"/>
      <c r="BA302" s="25"/>
      <c r="BB302" s="25"/>
      <c r="BC302" s="20">
        <f t="shared" si="131"/>
        <v>0</v>
      </c>
    </row>
    <row r="303" spans="1:55" ht="15.75" hidden="1">
      <c r="A303" s="23" t="s">
        <v>524</v>
      </c>
      <c r="B303" s="367" t="s">
        <v>36</v>
      </c>
      <c r="C303" s="28" t="s">
        <v>37</v>
      </c>
      <c r="D303" s="16" t="s">
        <v>525</v>
      </c>
      <c r="E303" s="28" t="s">
        <v>522</v>
      </c>
      <c r="F303" s="29" t="s">
        <v>523</v>
      </c>
      <c r="G303" s="32">
        <v>45</v>
      </c>
      <c r="H303" s="32">
        <v>55</v>
      </c>
      <c r="I303" s="32">
        <v>45</v>
      </c>
      <c r="J303" s="32"/>
      <c r="K303" s="32">
        <v>20</v>
      </c>
      <c r="L303" s="32">
        <v>30</v>
      </c>
      <c r="M303" s="32"/>
      <c r="N303" s="32">
        <v>12</v>
      </c>
      <c r="O303" s="32"/>
      <c r="P303" s="32">
        <v>5</v>
      </c>
      <c r="Q303" s="32"/>
      <c r="R303" s="32">
        <v>37</v>
      </c>
      <c r="S303" s="32">
        <v>51</v>
      </c>
      <c r="T303" s="32">
        <v>60</v>
      </c>
      <c r="U303" s="32">
        <v>39</v>
      </c>
      <c r="V303" s="32"/>
      <c r="W303" s="32">
        <v>10</v>
      </c>
      <c r="X303" s="32">
        <v>12</v>
      </c>
      <c r="Y303" s="32">
        <v>10</v>
      </c>
      <c r="Z303" s="32">
        <v>10</v>
      </c>
      <c r="AA303" s="32">
        <v>13</v>
      </c>
      <c r="AB303" s="25"/>
      <c r="AC303" s="20" t="e">
        <f>#REF!</f>
        <v>#REF!</v>
      </c>
      <c r="AD303" s="21" t="e">
        <f>#REF!-AC303</f>
        <v>#REF!</v>
      </c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  <c r="AV303" s="25"/>
      <c r="AW303" s="25"/>
      <c r="AX303" s="25"/>
      <c r="AY303" s="25"/>
      <c r="AZ303" s="25"/>
      <c r="BA303" s="25"/>
      <c r="BB303" s="25"/>
      <c r="BC303" s="20">
        <f t="shared" si="131"/>
        <v>0</v>
      </c>
    </row>
    <row r="304" spans="1:55" ht="15.75" hidden="1">
      <c r="A304" s="368" t="s">
        <v>52</v>
      </c>
      <c r="B304" s="368" t="s">
        <v>36</v>
      </c>
      <c r="C304" s="28" t="s">
        <v>37</v>
      </c>
      <c r="D304" s="16" t="s">
        <v>38</v>
      </c>
      <c r="E304" s="28" t="s">
        <v>526</v>
      </c>
      <c r="F304" s="29" t="s">
        <v>523</v>
      </c>
      <c r="G304" s="32">
        <v>35</v>
      </c>
      <c r="H304" s="32">
        <v>60</v>
      </c>
      <c r="I304" s="32">
        <v>35</v>
      </c>
      <c r="J304" s="32"/>
      <c r="K304" s="32">
        <v>35</v>
      </c>
      <c r="L304" s="32">
        <v>41</v>
      </c>
      <c r="M304" s="32"/>
      <c r="N304" s="32">
        <v>5</v>
      </c>
      <c r="O304" s="32"/>
      <c r="P304" s="32"/>
      <c r="Q304" s="32">
        <v>60</v>
      </c>
      <c r="R304" s="32">
        <v>5</v>
      </c>
      <c r="S304" s="32">
        <v>3</v>
      </c>
      <c r="T304" s="32">
        <v>49</v>
      </c>
      <c r="U304" s="32">
        <v>40</v>
      </c>
      <c r="V304" s="32"/>
      <c r="W304" s="32"/>
      <c r="X304" s="32">
        <v>9</v>
      </c>
      <c r="Y304" s="32"/>
      <c r="Z304" s="32"/>
      <c r="AA304" s="32">
        <v>45</v>
      </c>
      <c r="AB304" s="25">
        <v>10</v>
      </c>
      <c r="AC304" s="20" t="e">
        <f>#REF!</f>
        <v>#REF!</v>
      </c>
      <c r="AD304" s="21" t="e">
        <f>#REF!-AC304</f>
        <v>#REF!</v>
      </c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U304" s="25"/>
      <c r="AV304" s="25"/>
      <c r="AW304" s="25"/>
      <c r="AX304" s="25"/>
      <c r="AY304" s="25"/>
      <c r="AZ304" s="25"/>
      <c r="BA304" s="25"/>
      <c r="BB304" s="25"/>
      <c r="BC304" s="20">
        <f t="shared" si="131"/>
        <v>0</v>
      </c>
    </row>
    <row r="305" spans="1:55" ht="15.75" hidden="1">
      <c r="A305" s="74" t="s">
        <v>49</v>
      </c>
      <c r="B305" s="74" t="s">
        <v>36</v>
      </c>
      <c r="C305" s="221" t="s">
        <v>37</v>
      </c>
      <c r="D305" s="16"/>
      <c r="E305" s="29" t="s">
        <v>527</v>
      </c>
      <c r="F305" s="221" t="s">
        <v>523</v>
      </c>
      <c r="G305" s="369">
        <v>19</v>
      </c>
      <c r="H305" s="369">
        <v>38</v>
      </c>
      <c r="I305" s="369">
        <v>19</v>
      </c>
      <c r="J305" s="34"/>
      <c r="K305" s="369">
        <v>14</v>
      </c>
      <c r="L305" s="369">
        <v>13</v>
      </c>
      <c r="M305" s="369"/>
      <c r="N305" s="369">
        <v>25</v>
      </c>
      <c r="O305" s="34"/>
      <c r="P305" s="369"/>
      <c r="Q305" s="369"/>
      <c r="R305" s="32">
        <v>15</v>
      </c>
      <c r="S305" s="34"/>
      <c r="T305" s="369">
        <v>39</v>
      </c>
      <c r="U305" s="369">
        <v>22</v>
      </c>
      <c r="V305" s="34"/>
      <c r="W305" s="34">
        <v>9</v>
      </c>
      <c r="X305" s="32"/>
      <c r="Y305" s="32">
        <v>5</v>
      </c>
      <c r="Z305" s="369"/>
      <c r="AA305" s="369">
        <v>9</v>
      </c>
      <c r="AB305" s="370">
        <v>5</v>
      </c>
      <c r="AC305" s="20" t="e">
        <f>#REF!</f>
        <v>#REF!</v>
      </c>
      <c r="AD305" s="21" t="e">
        <f>#REF!-AC305</f>
        <v>#REF!</v>
      </c>
      <c r="AE305" s="370"/>
      <c r="AF305" s="370"/>
      <c r="AG305" s="370"/>
      <c r="AH305" s="35"/>
      <c r="AI305" s="370"/>
      <c r="AJ305" s="370"/>
      <c r="AK305" s="370"/>
      <c r="AL305" s="370"/>
      <c r="AM305" s="35"/>
      <c r="AN305" s="370"/>
      <c r="AO305" s="370"/>
      <c r="AP305" s="35"/>
      <c r="AQ305" s="370"/>
      <c r="AR305" s="370"/>
      <c r="AS305" s="35"/>
      <c r="AT305" s="35"/>
      <c r="AU305" s="25"/>
      <c r="AV305" s="25"/>
      <c r="AW305" s="370"/>
      <c r="AX305" s="370"/>
      <c r="AY305" s="370"/>
      <c r="AZ305" s="25"/>
      <c r="BA305" s="25"/>
      <c r="BB305" s="25"/>
      <c r="BC305" s="20">
        <f t="shared" si="131"/>
        <v>0</v>
      </c>
    </row>
    <row r="306" spans="1:55" ht="15.75" hidden="1">
      <c r="A306" s="23" t="s">
        <v>528</v>
      </c>
      <c r="B306" s="371" t="s">
        <v>36</v>
      </c>
      <c r="C306" s="28" t="s">
        <v>37</v>
      </c>
      <c r="D306" s="16" t="s">
        <v>529</v>
      </c>
      <c r="E306" s="28" t="s">
        <v>530</v>
      </c>
      <c r="F306" s="29" t="s">
        <v>523</v>
      </c>
      <c r="G306" s="369">
        <v>10</v>
      </c>
      <c r="H306" s="34">
        <v>13</v>
      </c>
      <c r="I306" s="34">
        <v>15</v>
      </c>
      <c r="J306" s="34"/>
      <c r="K306" s="34">
        <v>5</v>
      </c>
      <c r="L306" s="34">
        <v>3</v>
      </c>
      <c r="M306" s="34"/>
      <c r="N306" s="34">
        <v>10</v>
      </c>
      <c r="O306" s="34"/>
      <c r="P306" s="34">
        <v>20</v>
      </c>
      <c r="Q306" s="34">
        <v>16</v>
      </c>
      <c r="R306" s="32">
        <v>3</v>
      </c>
      <c r="S306" s="34">
        <v>3</v>
      </c>
      <c r="T306" s="34">
        <v>29</v>
      </c>
      <c r="U306" s="34">
        <v>6</v>
      </c>
      <c r="V306" s="34"/>
      <c r="W306" s="34"/>
      <c r="X306" s="32"/>
      <c r="Y306" s="32"/>
      <c r="Z306" s="34"/>
      <c r="AA306" s="34">
        <v>3</v>
      </c>
      <c r="AB306" s="35"/>
      <c r="AC306" s="20" t="e">
        <f>#REF!</f>
        <v>#REF!</v>
      </c>
      <c r="AD306" s="21" t="e">
        <f>#REF!-AC306</f>
        <v>#REF!</v>
      </c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  <c r="AV306" s="25"/>
      <c r="AW306" s="25"/>
      <c r="AX306" s="25"/>
      <c r="AY306" s="25"/>
      <c r="AZ306" s="25"/>
      <c r="BA306" s="25"/>
      <c r="BB306" s="25"/>
      <c r="BC306" s="20">
        <f t="shared" si="131"/>
        <v>0</v>
      </c>
    </row>
    <row r="307" spans="1:55" ht="15.75" hidden="1">
      <c r="A307" s="329" t="s">
        <v>531</v>
      </c>
      <c r="B307" s="372" t="s">
        <v>36</v>
      </c>
      <c r="C307" s="373" t="s">
        <v>532</v>
      </c>
      <c r="D307" s="16"/>
      <c r="E307" s="373" t="s">
        <v>522</v>
      </c>
      <c r="F307" s="374" t="s">
        <v>523</v>
      </c>
      <c r="G307" s="126">
        <f>SUM(G302:G306)</f>
        <v>154</v>
      </c>
      <c r="H307" s="127">
        <f t="shared" ref="H307:AB307" si="157">SUM(H302:H306)</f>
        <v>221</v>
      </c>
      <c r="I307" s="127">
        <f t="shared" si="157"/>
        <v>159</v>
      </c>
      <c r="J307" s="127">
        <f t="shared" si="157"/>
        <v>0</v>
      </c>
      <c r="K307" s="127">
        <f t="shared" si="157"/>
        <v>94</v>
      </c>
      <c r="L307" s="127">
        <f t="shared" si="157"/>
        <v>117</v>
      </c>
      <c r="M307" s="127">
        <f t="shared" si="157"/>
        <v>0</v>
      </c>
      <c r="N307" s="127">
        <f t="shared" si="157"/>
        <v>64</v>
      </c>
      <c r="O307" s="127">
        <f t="shared" si="157"/>
        <v>0</v>
      </c>
      <c r="P307" s="127">
        <f t="shared" si="157"/>
        <v>30</v>
      </c>
      <c r="Q307" s="127">
        <f t="shared" si="157"/>
        <v>76</v>
      </c>
      <c r="R307" s="127">
        <f t="shared" si="157"/>
        <v>97</v>
      </c>
      <c r="S307" s="127">
        <f t="shared" si="157"/>
        <v>108</v>
      </c>
      <c r="T307" s="127">
        <f t="shared" si="157"/>
        <v>237</v>
      </c>
      <c r="U307" s="127">
        <f t="shared" si="157"/>
        <v>146</v>
      </c>
      <c r="V307" s="127">
        <f t="shared" si="157"/>
        <v>0</v>
      </c>
      <c r="W307" s="127">
        <f t="shared" si="157"/>
        <v>29</v>
      </c>
      <c r="X307" s="127">
        <f t="shared" si="157"/>
        <v>33</v>
      </c>
      <c r="Y307" s="127">
        <f t="shared" si="157"/>
        <v>25</v>
      </c>
      <c r="Z307" s="127">
        <f t="shared" si="157"/>
        <v>20</v>
      </c>
      <c r="AA307" s="127">
        <f t="shared" si="157"/>
        <v>83</v>
      </c>
      <c r="AB307" s="127">
        <f t="shared" si="157"/>
        <v>15</v>
      </c>
      <c r="AC307" s="20" t="e">
        <f>#REF!</f>
        <v>#REF!</v>
      </c>
      <c r="AD307" s="40" t="e">
        <f>#REF!-AC307</f>
        <v>#REF!</v>
      </c>
      <c r="AE307" s="126">
        <f>SUM(AE302:AE306)</f>
        <v>0</v>
      </c>
      <c r="AF307" s="127">
        <f t="shared" ref="AF307:BB307" si="158">SUM(AF302:AF306)</f>
        <v>0</v>
      </c>
      <c r="AG307" s="127">
        <f t="shared" si="158"/>
        <v>0</v>
      </c>
      <c r="AH307" s="127">
        <f t="shared" si="158"/>
        <v>0</v>
      </c>
      <c r="AI307" s="127">
        <f t="shared" si="158"/>
        <v>0</v>
      </c>
      <c r="AJ307" s="127">
        <f t="shared" si="158"/>
        <v>0</v>
      </c>
      <c r="AK307" s="127">
        <f t="shared" si="158"/>
        <v>0</v>
      </c>
      <c r="AL307" s="127">
        <f t="shared" si="158"/>
        <v>0</v>
      </c>
      <c r="AM307" s="127">
        <f t="shared" si="158"/>
        <v>0</v>
      </c>
      <c r="AN307" s="127">
        <f t="shared" si="158"/>
        <v>0</v>
      </c>
      <c r="AO307" s="127">
        <f t="shared" si="158"/>
        <v>0</v>
      </c>
      <c r="AP307" s="127">
        <f t="shared" si="158"/>
        <v>0</v>
      </c>
      <c r="AQ307" s="127">
        <f t="shared" si="158"/>
        <v>0</v>
      </c>
      <c r="AR307" s="127">
        <f t="shared" si="158"/>
        <v>0</v>
      </c>
      <c r="AS307" s="127">
        <f t="shared" si="158"/>
        <v>0</v>
      </c>
      <c r="AT307" s="127">
        <f t="shared" si="158"/>
        <v>0</v>
      </c>
      <c r="AU307" s="127">
        <f t="shared" si="158"/>
        <v>0</v>
      </c>
      <c r="AV307" s="127">
        <f t="shared" si="158"/>
        <v>0</v>
      </c>
      <c r="AW307" s="127">
        <f t="shared" si="158"/>
        <v>0</v>
      </c>
      <c r="AX307" s="127">
        <f t="shared" si="158"/>
        <v>0</v>
      </c>
      <c r="AY307" s="127">
        <f t="shared" si="158"/>
        <v>0</v>
      </c>
      <c r="AZ307" s="127">
        <f t="shared" si="158"/>
        <v>0</v>
      </c>
      <c r="BA307" s="127">
        <f t="shared" si="158"/>
        <v>0</v>
      </c>
      <c r="BB307" s="127">
        <f t="shared" si="158"/>
        <v>0</v>
      </c>
      <c r="BC307" s="20">
        <f t="shared" si="131"/>
        <v>0</v>
      </c>
    </row>
    <row r="308" spans="1:55" hidden="1">
      <c r="A308" s="384"/>
      <c r="B308" s="384"/>
      <c r="C308" s="385"/>
      <c r="D308" s="375"/>
      <c r="E308" s="376" t="s">
        <v>533</v>
      </c>
      <c r="F308" s="376"/>
      <c r="G308" s="377" t="e">
        <f t="shared" ref="G308:AB308" si="159">G307+G301+G230+G134+G100+G47</f>
        <v>#REF!</v>
      </c>
      <c r="H308" s="377" t="e">
        <f t="shared" si="159"/>
        <v>#REF!</v>
      </c>
      <c r="I308" s="377" t="e">
        <f t="shared" si="159"/>
        <v>#REF!</v>
      </c>
      <c r="J308" s="377" t="e">
        <f t="shared" si="159"/>
        <v>#REF!</v>
      </c>
      <c r="K308" s="377" t="e">
        <f t="shared" si="159"/>
        <v>#REF!</v>
      </c>
      <c r="L308" s="377" t="e">
        <f t="shared" si="159"/>
        <v>#REF!</v>
      </c>
      <c r="M308" s="377" t="e">
        <f t="shared" si="159"/>
        <v>#REF!</v>
      </c>
      <c r="N308" s="377" t="e">
        <f t="shared" si="159"/>
        <v>#REF!</v>
      </c>
      <c r="O308" s="377" t="e">
        <f t="shared" si="159"/>
        <v>#REF!</v>
      </c>
      <c r="P308" s="377" t="e">
        <f t="shared" si="159"/>
        <v>#REF!</v>
      </c>
      <c r="Q308" s="377" t="e">
        <f t="shared" si="159"/>
        <v>#REF!</v>
      </c>
      <c r="R308" s="377" t="e">
        <f t="shared" si="159"/>
        <v>#REF!</v>
      </c>
      <c r="S308" s="377" t="e">
        <f t="shared" si="159"/>
        <v>#REF!</v>
      </c>
      <c r="T308" s="377" t="e">
        <f t="shared" si="159"/>
        <v>#REF!</v>
      </c>
      <c r="U308" s="377" t="e">
        <f t="shared" si="159"/>
        <v>#REF!</v>
      </c>
      <c r="V308" s="377" t="e">
        <f t="shared" si="159"/>
        <v>#REF!</v>
      </c>
      <c r="W308" s="377" t="e">
        <f t="shared" si="159"/>
        <v>#REF!</v>
      </c>
      <c r="X308" s="377" t="e">
        <f t="shared" si="159"/>
        <v>#REF!</v>
      </c>
      <c r="Y308" s="377" t="e">
        <f t="shared" si="159"/>
        <v>#REF!</v>
      </c>
      <c r="Z308" s="377" t="e">
        <f t="shared" si="159"/>
        <v>#REF!</v>
      </c>
      <c r="AA308" s="377" t="e">
        <f t="shared" si="159"/>
        <v>#REF!</v>
      </c>
      <c r="AB308" s="377" t="e">
        <f t="shared" si="159"/>
        <v>#REF!</v>
      </c>
      <c r="AC308" s="20" t="e">
        <f>#REF!</f>
        <v>#REF!</v>
      </c>
      <c r="AD308" s="40" t="e">
        <f>#REF!-AC308</f>
        <v>#REF!</v>
      </c>
      <c r="AE308" s="377">
        <f t="shared" ref="AE308:BB308" si="160">AE307+AE301+AE230+AE134+AE100+AE47</f>
        <v>935</v>
      </c>
      <c r="AF308" s="377">
        <f t="shared" si="160"/>
        <v>310</v>
      </c>
      <c r="AG308" s="377">
        <f t="shared" si="160"/>
        <v>32</v>
      </c>
      <c r="AH308" s="377">
        <f t="shared" si="160"/>
        <v>40</v>
      </c>
      <c r="AI308" s="377">
        <f t="shared" si="160"/>
        <v>34</v>
      </c>
      <c r="AJ308" s="377">
        <f t="shared" si="160"/>
        <v>0</v>
      </c>
      <c r="AK308" s="377">
        <f t="shared" si="160"/>
        <v>500</v>
      </c>
      <c r="AL308" s="377">
        <f t="shared" si="160"/>
        <v>303</v>
      </c>
      <c r="AM308" s="377">
        <f t="shared" si="160"/>
        <v>0</v>
      </c>
      <c r="AN308" s="377">
        <f t="shared" si="160"/>
        <v>0</v>
      </c>
      <c r="AO308" s="377">
        <f t="shared" si="160"/>
        <v>256</v>
      </c>
      <c r="AP308" s="377">
        <f t="shared" si="160"/>
        <v>340</v>
      </c>
      <c r="AQ308" s="377">
        <f t="shared" si="160"/>
        <v>120</v>
      </c>
      <c r="AR308" s="377">
        <f t="shared" si="160"/>
        <v>290</v>
      </c>
      <c r="AS308" s="377">
        <f t="shared" si="160"/>
        <v>161</v>
      </c>
      <c r="AT308" s="377">
        <f t="shared" si="160"/>
        <v>32</v>
      </c>
      <c r="AU308" s="377">
        <f t="shared" si="160"/>
        <v>4</v>
      </c>
      <c r="AV308" s="377">
        <f t="shared" si="160"/>
        <v>80</v>
      </c>
      <c r="AW308" s="377">
        <f t="shared" si="160"/>
        <v>20</v>
      </c>
      <c r="AX308" s="377">
        <f t="shared" si="160"/>
        <v>32</v>
      </c>
      <c r="AY308" s="377">
        <f t="shared" si="160"/>
        <v>165</v>
      </c>
      <c r="AZ308" s="377">
        <f t="shared" si="160"/>
        <v>106</v>
      </c>
      <c r="BA308" s="377">
        <f t="shared" si="160"/>
        <v>0</v>
      </c>
      <c r="BB308" s="377">
        <f t="shared" si="160"/>
        <v>23</v>
      </c>
      <c r="BC308" s="20">
        <f t="shared" si="131"/>
        <v>4.3918178999999995</v>
      </c>
    </row>
    <row r="309" spans="1:55" hidden="1">
      <c r="A309" s="384"/>
      <c r="B309" s="384"/>
      <c r="C309" s="385"/>
      <c r="D309" s="378"/>
      <c r="E309" s="376" t="s">
        <v>533</v>
      </c>
      <c r="F309" s="376"/>
      <c r="G309" s="379" t="e">
        <f t="shared" ref="G309:AB309" si="161">G308*G2/100000</f>
        <v>#REF!</v>
      </c>
      <c r="H309" s="379" t="e">
        <f t="shared" si="161"/>
        <v>#REF!</v>
      </c>
      <c r="I309" s="379" t="e">
        <f t="shared" si="161"/>
        <v>#REF!</v>
      </c>
      <c r="J309" s="379" t="e">
        <f t="shared" si="161"/>
        <v>#REF!</v>
      </c>
      <c r="K309" s="379" t="e">
        <f t="shared" si="161"/>
        <v>#REF!</v>
      </c>
      <c r="L309" s="379" t="e">
        <f t="shared" si="161"/>
        <v>#REF!</v>
      </c>
      <c r="M309" s="379" t="e">
        <f t="shared" si="161"/>
        <v>#REF!</v>
      </c>
      <c r="N309" s="379" t="e">
        <f t="shared" si="161"/>
        <v>#REF!</v>
      </c>
      <c r="O309" s="379" t="e">
        <f t="shared" si="161"/>
        <v>#REF!</v>
      </c>
      <c r="P309" s="379" t="e">
        <f t="shared" si="161"/>
        <v>#REF!</v>
      </c>
      <c r="Q309" s="379" t="e">
        <f t="shared" si="161"/>
        <v>#REF!</v>
      </c>
      <c r="R309" s="379" t="e">
        <f t="shared" si="161"/>
        <v>#REF!</v>
      </c>
      <c r="S309" s="379" t="e">
        <f t="shared" si="161"/>
        <v>#REF!</v>
      </c>
      <c r="T309" s="379" t="e">
        <f t="shared" si="161"/>
        <v>#REF!</v>
      </c>
      <c r="U309" s="379" t="e">
        <f t="shared" si="161"/>
        <v>#REF!</v>
      </c>
      <c r="V309" s="379" t="e">
        <f t="shared" si="161"/>
        <v>#REF!</v>
      </c>
      <c r="W309" s="379" t="e">
        <f t="shared" si="161"/>
        <v>#REF!</v>
      </c>
      <c r="X309" s="379" t="e">
        <f t="shared" si="161"/>
        <v>#REF!</v>
      </c>
      <c r="Y309" s="379" t="e">
        <f t="shared" si="161"/>
        <v>#REF!</v>
      </c>
      <c r="Z309" s="379" t="e">
        <f t="shared" si="161"/>
        <v>#REF!</v>
      </c>
      <c r="AA309" s="379" t="e">
        <f t="shared" si="161"/>
        <v>#REF!</v>
      </c>
      <c r="AB309" s="379" t="e">
        <f t="shared" si="161"/>
        <v>#REF!</v>
      </c>
      <c r="AC309" s="20" t="e">
        <f>#REF!</f>
        <v>#REF!</v>
      </c>
      <c r="AD309" s="40" t="e">
        <f>#REF!-AC309</f>
        <v>#REF!</v>
      </c>
      <c r="AE309" s="379">
        <f t="shared" ref="AE309:BB309" si="162">AE308*AE2/100000</f>
        <v>0.69844499999999998</v>
      </c>
      <c r="AF309" s="379">
        <f t="shared" si="162"/>
        <v>0.32515900000000003</v>
      </c>
      <c r="AG309" s="379">
        <f t="shared" si="162"/>
        <v>5.4675200000000007E-2</v>
      </c>
      <c r="AH309" s="379">
        <f t="shared" si="162"/>
        <v>2.5075999999999998E-2</v>
      </c>
      <c r="AI309" s="379">
        <f t="shared" si="162"/>
        <v>6.4372200000000004E-2</v>
      </c>
      <c r="AJ309" s="379">
        <f t="shared" si="162"/>
        <v>0</v>
      </c>
      <c r="AK309" s="379">
        <f t="shared" si="162"/>
        <v>0.85370000000000001</v>
      </c>
      <c r="AL309" s="379">
        <f t="shared" si="162"/>
        <v>0.30978719999999998</v>
      </c>
      <c r="AM309" s="379">
        <f t="shared" si="162"/>
        <v>0</v>
      </c>
      <c r="AN309" s="379">
        <f t="shared" si="162"/>
        <v>0</v>
      </c>
      <c r="AO309" s="379">
        <f t="shared" si="162"/>
        <v>6.1311999999999998E-2</v>
      </c>
      <c r="AP309" s="379">
        <f t="shared" si="162"/>
        <v>0.52495999999999998</v>
      </c>
      <c r="AQ309" s="379">
        <f t="shared" si="162"/>
        <v>8.1527999999999989E-2</v>
      </c>
      <c r="AR309" s="379">
        <f t="shared" si="162"/>
        <v>0.29649599999999998</v>
      </c>
      <c r="AS309" s="379">
        <f t="shared" si="162"/>
        <v>0.33033980000000002</v>
      </c>
      <c r="AT309" s="379">
        <f t="shared" si="162"/>
        <v>4.33792E-2</v>
      </c>
      <c r="AU309" s="379">
        <f t="shared" si="162"/>
        <v>2.1272000000000001E-3</v>
      </c>
      <c r="AV309" s="379">
        <f t="shared" si="162"/>
        <v>0.10080800000000001</v>
      </c>
      <c r="AW309" s="379">
        <f t="shared" si="162"/>
        <v>5.4760000000000003E-2</v>
      </c>
      <c r="AX309" s="379">
        <f t="shared" si="162"/>
        <v>3.0191999999999997E-2</v>
      </c>
      <c r="AY309" s="379">
        <f t="shared" si="162"/>
        <v>0.134739</v>
      </c>
      <c r="AZ309" s="379">
        <f t="shared" si="162"/>
        <v>0.16354740000000001</v>
      </c>
      <c r="BA309" s="379">
        <f t="shared" si="162"/>
        <v>0</v>
      </c>
      <c r="BB309" s="379">
        <f t="shared" si="162"/>
        <v>0.23641470000000001</v>
      </c>
      <c r="BC309" s="20">
        <f>SUM(AE309:BB309)</f>
        <v>4.3918178999999995</v>
      </c>
    </row>
    <row r="310" spans="1:55">
      <c r="F310" s="1"/>
    </row>
  </sheetData>
  <mergeCells count="8">
    <mergeCell ref="AE1:BC1"/>
    <mergeCell ref="A1:F2"/>
    <mergeCell ref="G1:AB1"/>
    <mergeCell ref="A308:C308"/>
    <mergeCell ref="A309:C309"/>
    <mergeCell ref="AC2:AC3"/>
    <mergeCell ref="AD2:AD3"/>
    <mergeCell ref="BC2:BC3"/>
  </mergeCells>
  <conditionalFormatting sqref="A297:B301 A289:B294 A259:B259 A265:B278 A224:B224 A243:B249 A295 A153:B154 A156:B158 A188:A195 A151:B151 A232:A233 A213:A215 A250:A256 B212:B215 A160:B177 A199 A262 B261:B262 B251:B257 B280:B287 A280 A282:A287 B199:B200 B188:B196 B179:B186 A179:A183 A185:A186 B226:B233 B304:B306 A304:A305 A202:B211 A218:B222 A226:A230 A235:B241 A137:A139 B137:B143 A141:A143 A144:B149 A126:A128 A120:B122 A95:A97 A105:B107 A100:B103 A110:B118 A38:B44 A84:B87 A18:B25 B89:B97 B7:B15 A7 A9:A12 A14:A15 A3:A4 B3:B5 B53:B68 A53:A58 B124:B128 A124 A70:B82 A89:A93 A27:B36 A46:B51 A60:A68 A130:B136">
    <cfRule type="cellIs" dxfId="5" priority="83" operator="equal">
      <formula>"Vacant"</formula>
    </cfRule>
  </conditionalFormatting>
  <conditionalFormatting sqref="F4 A76:B76">
    <cfRule type="containsText" dxfId="4" priority="82" operator="containsText" text="Offered">
      <formula>NOT(ISERROR(SEARCH("Offered",A4)))</formula>
    </cfRule>
  </conditionalFormatting>
  <conditionalFormatting sqref="F4">
    <cfRule type="duplicateValues" dxfId="3" priority="81"/>
  </conditionalFormatting>
  <conditionalFormatting sqref="A87:B87 A89:B89 A95:B95 A84:B84 A14:B14 A10:B12">
    <cfRule type="cellIs" dxfId="2" priority="80" operator="equal">
      <formula>"Vacant"</formula>
    </cfRule>
  </conditionalFormatting>
  <conditionalFormatting sqref="A110:B110">
    <cfRule type="duplicateValues" dxfId="1" priority="2"/>
  </conditionalFormatting>
  <conditionalFormatting sqref="A76:B76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sandipp</dc:creator>
  <cp:lastModifiedBy>samsung</cp:lastModifiedBy>
  <dcterms:created xsi:type="dcterms:W3CDTF">2015-11-30T16:30:07Z</dcterms:created>
  <dcterms:modified xsi:type="dcterms:W3CDTF">2016-03-05T04:14:20Z</dcterms:modified>
</cp:coreProperties>
</file>